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tan\Documents\Projects\DeKalbSchools\BoardMeetings\2020\0415\SalaryScheduleComparison\"/>
    </mc:Choice>
  </mc:AlternateContent>
  <xr:revisionPtr revIDLastSave="0" documentId="13_ncr:1_{408912D2-9EF5-4622-A270-75E1AAD899EB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T-4" sheetId="1" r:id="rId1"/>
    <sheet name="T-5 " sheetId="2" r:id="rId2"/>
    <sheet name="T-6 " sheetId="3" r:id="rId3"/>
    <sheet name="T-7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1" l="1"/>
  <c r="AC35" i="1"/>
  <c r="AB35" i="1"/>
  <c r="AA35" i="1"/>
  <c r="Z35" i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32" i="1"/>
  <c r="AB32" i="1"/>
  <c r="AA32" i="1"/>
  <c r="Z32" i="1"/>
  <c r="Y32" i="1"/>
  <c r="X32" i="1"/>
  <c r="AC31" i="1"/>
  <c r="AB31" i="1"/>
  <c r="AA31" i="1"/>
  <c r="Z31" i="1"/>
  <c r="Y31" i="1"/>
  <c r="X31" i="1"/>
  <c r="AC30" i="1"/>
  <c r="AB30" i="1"/>
  <c r="AA30" i="1"/>
  <c r="Z30" i="1"/>
  <c r="Y30" i="1"/>
  <c r="X30" i="1"/>
  <c r="AC29" i="1"/>
  <c r="AB29" i="1"/>
  <c r="AA29" i="1"/>
  <c r="Z29" i="1"/>
  <c r="Y29" i="1"/>
  <c r="X29" i="1"/>
  <c r="AC28" i="1"/>
  <c r="AB28" i="1"/>
  <c r="AA28" i="1"/>
  <c r="Z28" i="1"/>
  <c r="Y28" i="1"/>
  <c r="X28" i="1"/>
  <c r="AC27" i="1"/>
  <c r="AB27" i="1"/>
  <c r="AA27" i="1"/>
  <c r="Z27" i="1"/>
  <c r="Y27" i="1"/>
  <c r="X27" i="1"/>
  <c r="AC26" i="1"/>
  <c r="AB26" i="1"/>
  <c r="AA26" i="1"/>
  <c r="Z26" i="1"/>
  <c r="Y26" i="1"/>
  <c r="X26" i="1"/>
  <c r="AC25" i="1"/>
  <c r="AB25" i="1"/>
  <c r="AA25" i="1"/>
  <c r="Z25" i="1"/>
  <c r="Y25" i="1"/>
  <c r="X25" i="1"/>
  <c r="AC24" i="1"/>
  <c r="AB24" i="1"/>
  <c r="AA24" i="1"/>
  <c r="Z24" i="1"/>
  <c r="Y24" i="1"/>
  <c r="X24" i="1"/>
  <c r="AC23" i="1"/>
  <c r="AB23" i="1"/>
  <c r="AA23" i="1"/>
  <c r="Z23" i="1"/>
  <c r="Y23" i="1"/>
  <c r="X23" i="1"/>
  <c r="AC22" i="1"/>
  <c r="AB22" i="1"/>
  <c r="AA22" i="1"/>
  <c r="Z22" i="1"/>
  <c r="Y22" i="1"/>
  <c r="X22" i="1"/>
  <c r="AC21" i="1"/>
  <c r="AB21" i="1"/>
  <c r="AA21" i="1"/>
  <c r="Z21" i="1"/>
  <c r="Y21" i="1"/>
  <c r="X21" i="1"/>
  <c r="AC20" i="1"/>
  <c r="AB20" i="1"/>
  <c r="AA20" i="1"/>
  <c r="Z20" i="1"/>
  <c r="Y20" i="1"/>
  <c r="X20" i="1"/>
  <c r="AC19" i="1"/>
  <c r="AB19" i="1"/>
  <c r="AA19" i="1"/>
  <c r="Z19" i="1"/>
  <c r="Y19" i="1"/>
  <c r="X19" i="1"/>
  <c r="AC18" i="1"/>
  <c r="AB18" i="1"/>
  <c r="AA18" i="1"/>
  <c r="Z18" i="1"/>
  <c r="Y18" i="1"/>
  <c r="X18" i="1"/>
  <c r="AC17" i="1"/>
  <c r="AB17" i="1"/>
  <c r="AA17" i="1"/>
  <c r="Z17" i="1"/>
  <c r="Y17" i="1"/>
  <c r="X17" i="1"/>
  <c r="AC16" i="1"/>
  <c r="AB16" i="1"/>
  <c r="AA16" i="1"/>
  <c r="Z16" i="1"/>
  <c r="Y16" i="1"/>
  <c r="X16" i="1"/>
  <c r="AC15" i="1"/>
  <c r="AB15" i="1"/>
  <c r="AA15" i="1"/>
  <c r="Z15" i="1"/>
  <c r="Y15" i="1"/>
  <c r="X15" i="1"/>
  <c r="AC14" i="1"/>
  <c r="AB14" i="1"/>
  <c r="AA14" i="1"/>
  <c r="Z14" i="1"/>
  <c r="Y14" i="1"/>
  <c r="X14" i="1"/>
  <c r="AC13" i="1"/>
  <c r="AB13" i="1"/>
  <c r="AA13" i="1"/>
  <c r="Z13" i="1"/>
  <c r="Y13" i="1"/>
  <c r="X13" i="1"/>
  <c r="AC12" i="1"/>
  <c r="AB12" i="1"/>
  <c r="AA12" i="1"/>
  <c r="Z12" i="1"/>
  <c r="Y12" i="1"/>
  <c r="X12" i="1"/>
  <c r="AC11" i="1"/>
  <c r="AB11" i="1"/>
  <c r="AA11" i="1"/>
  <c r="Z11" i="1"/>
  <c r="Y11" i="1"/>
  <c r="X11" i="1"/>
  <c r="AC10" i="1"/>
  <c r="AB10" i="1"/>
  <c r="AA10" i="1"/>
  <c r="Z10" i="1"/>
  <c r="Y10" i="1"/>
  <c r="X10" i="1"/>
  <c r="AC9" i="1"/>
  <c r="AB9" i="1"/>
  <c r="AA9" i="1"/>
  <c r="Z9" i="1"/>
  <c r="Y9" i="1"/>
  <c r="X9" i="1"/>
  <c r="AC8" i="1"/>
  <c r="AB8" i="1"/>
  <c r="AA8" i="1"/>
  <c r="Z8" i="1"/>
  <c r="Z36" i="1" s="1"/>
  <c r="AH5" i="4" s="1"/>
  <c r="Y8" i="1"/>
  <c r="X8" i="1"/>
  <c r="AC7" i="1"/>
  <c r="AB7" i="1"/>
  <c r="AA7" i="1"/>
  <c r="Z7" i="1"/>
  <c r="Y7" i="1"/>
  <c r="X7" i="1"/>
  <c r="AC6" i="1"/>
  <c r="AC36" i="1" s="1"/>
  <c r="AK5" i="4" s="1"/>
  <c r="AB6" i="1"/>
  <c r="AA6" i="1"/>
  <c r="Z6" i="1"/>
  <c r="Y6" i="1"/>
  <c r="X6" i="1"/>
  <c r="AC5" i="1"/>
  <c r="AB5" i="1"/>
  <c r="AB36" i="1" s="1"/>
  <c r="AJ5" i="4" s="1"/>
  <c r="AA5" i="1"/>
  <c r="AA36" i="1" s="1"/>
  <c r="AI5" i="4" s="1"/>
  <c r="Z5" i="1"/>
  <c r="Y5" i="1"/>
  <c r="Y36" i="1" s="1"/>
  <c r="AG5" i="4" s="1"/>
  <c r="Z5" i="2"/>
  <c r="AC35" i="2"/>
  <c r="AB35" i="2"/>
  <c r="AA35" i="2"/>
  <c r="Z35" i="2"/>
  <c r="Y35" i="2"/>
  <c r="X35" i="2"/>
  <c r="AC34" i="2"/>
  <c r="AB34" i="2"/>
  <c r="AA34" i="2"/>
  <c r="Z34" i="2"/>
  <c r="Y34" i="2"/>
  <c r="X34" i="2"/>
  <c r="AC33" i="2"/>
  <c r="AB33" i="2"/>
  <c r="AA33" i="2"/>
  <c r="Z33" i="2"/>
  <c r="Y33" i="2"/>
  <c r="X33" i="2"/>
  <c r="AC32" i="2"/>
  <c r="AB32" i="2"/>
  <c r="AA32" i="2"/>
  <c r="Z32" i="2"/>
  <c r="Y32" i="2"/>
  <c r="X32" i="2"/>
  <c r="AC31" i="2"/>
  <c r="AB31" i="2"/>
  <c r="AA31" i="2"/>
  <c r="Z31" i="2"/>
  <c r="Y31" i="2"/>
  <c r="X31" i="2"/>
  <c r="AC30" i="2"/>
  <c r="AB30" i="2"/>
  <c r="AA30" i="2"/>
  <c r="Z30" i="2"/>
  <c r="Y30" i="2"/>
  <c r="X30" i="2"/>
  <c r="AC29" i="2"/>
  <c r="AB29" i="2"/>
  <c r="AA29" i="2"/>
  <c r="Z29" i="2"/>
  <c r="Y29" i="2"/>
  <c r="X29" i="2"/>
  <c r="AC28" i="2"/>
  <c r="AB28" i="2"/>
  <c r="AA28" i="2"/>
  <c r="Z28" i="2"/>
  <c r="Y28" i="2"/>
  <c r="X28" i="2"/>
  <c r="AC27" i="2"/>
  <c r="AB27" i="2"/>
  <c r="AA27" i="2"/>
  <c r="Z27" i="2"/>
  <c r="Y27" i="2"/>
  <c r="X27" i="2"/>
  <c r="AC26" i="2"/>
  <c r="AB26" i="2"/>
  <c r="AA26" i="2"/>
  <c r="Z26" i="2"/>
  <c r="Y26" i="2"/>
  <c r="X26" i="2"/>
  <c r="AC25" i="2"/>
  <c r="AB25" i="2"/>
  <c r="AA25" i="2"/>
  <c r="Z25" i="2"/>
  <c r="Y25" i="2"/>
  <c r="X25" i="2"/>
  <c r="AC24" i="2"/>
  <c r="AB24" i="2"/>
  <c r="AA24" i="2"/>
  <c r="Z24" i="2"/>
  <c r="Y24" i="2"/>
  <c r="X24" i="2"/>
  <c r="AC23" i="2"/>
  <c r="AB23" i="2"/>
  <c r="AA23" i="2"/>
  <c r="Z23" i="2"/>
  <c r="Y23" i="2"/>
  <c r="X23" i="2"/>
  <c r="AC22" i="2"/>
  <c r="AB22" i="2"/>
  <c r="AA22" i="2"/>
  <c r="Z22" i="2"/>
  <c r="Y22" i="2"/>
  <c r="X22" i="2"/>
  <c r="AC21" i="2"/>
  <c r="AB21" i="2"/>
  <c r="AA21" i="2"/>
  <c r="Z21" i="2"/>
  <c r="Y21" i="2"/>
  <c r="X21" i="2"/>
  <c r="AC20" i="2"/>
  <c r="AB20" i="2"/>
  <c r="AA20" i="2"/>
  <c r="Z20" i="2"/>
  <c r="Y20" i="2"/>
  <c r="X20" i="2"/>
  <c r="AC19" i="2"/>
  <c r="AB19" i="2"/>
  <c r="AA19" i="2"/>
  <c r="Z19" i="2"/>
  <c r="Y19" i="2"/>
  <c r="X19" i="2"/>
  <c r="AC18" i="2"/>
  <c r="AB18" i="2"/>
  <c r="AA18" i="2"/>
  <c r="Z18" i="2"/>
  <c r="Y18" i="2"/>
  <c r="X18" i="2"/>
  <c r="AC17" i="2"/>
  <c r="AB17" i="2"/>
  <c r="AA17" i="2"/>
  <c r="Z17" i="2"/>
  <c r="Y17" i="2"/>
  <c r="X17" i="2"/>
  <c r="AC16" i="2"/>
  <c r="AB16" i="2"/>
  <c r="AA16" i="2"/>
  <c r="Z16" i="2"/>
  <c r="Y16" i="2"/>
  <c r="X16" i="2"/>
  <c r="AC15" i="2"/>
  <c r="AB15" i="2"/>
  <c r="AA15" i="2"/>
  <c r="Z15" i="2"/>
  <c r="Y15" i="2"/>
  <c r="X15" i="2"/>
  <c r="AC14" i="2"/>
  <c r="AB14" i="2"/>
  <c r="AA14" i="2"/>
  <c r="Z14" i="2"/>
  <c r="Y14" i="2"/>
  <c r="X14" i="2"/>
  <c r="AC13" i="2"/>
  <c r="AB13" i="2"/>
  <c r="AA13" i="2"/>
  <c r="Z13" i="2"/>
  <c r="Y13" i="2"/>
  <c r="X13" i="2"/>
  <c r="AC12" i="2"/>
  <c r="AB12" i="2"/>
  <c r="AA12" i="2"/>
  <c r="Z12" i="2"/>
  <c r="Y12" i="2"/>
  <c r="X12" i="2"/>
  <c r="AC11" i="2"/>
  <c r="AB11" i="2"/>
  <c r="AA11" i="2"/>
  <c r="Z11" i="2"/>
  <c r="Y11" i="2"/>
  <c r="X11" i="2"/>
  <c r="AC10" i="2"/>
  <c r="AB10" i="2"/>
  <c r="AA10" i="2"/>
  <c r="Z10" i="2"/>
  <c r="Y10" i="2"/>
  <c r="X10" i="2"/>
  <c r="AC9" i="2"/>
  <c r="AB9" i="2"/>
  <c r="AA9" i="2"/>
  <c r="Z9" i="2"/>
  <c r="Y9" i="2"/>
  <c r="X9" i="2"/>
  <c r="AC8" i="2"/>
  <c r="AB8" i="2"/>
  <c r="AA8" i="2"/>
  <c r="Z8" i="2"/>
  <c r="Y8" i="2"/>
  <c r="X8" i="2"/>
  <c r="AC7" i="2"/>
  <c r="AB7" i="2"/>
  <c r="AA7" i="2"/>
  <c r="Z7" i="2"/>
  <c r="Y7" i="2"/>
  <c r="X7" i="2"/>
  <c r="AC6" i="2"/>
  <c r="AB6" i="2"/>
  <c r="AA6" i="2"/>
  <c r="Z6" i="2"/>
  <c r="Y6" i="2"/>
  <c r="X6" i="2"/>
  <c r="AC5" i="2"/>
  <c r="AB5" i="2"/>
  <c r="AA5" i="2"/>
  <c r="Y5" i="2"/>
  <c r="X5" i="2"/>
  <c r="AC35" i="3"/>
  <c r="AB35" i="3"/>
  <c r="AA35" i="3"/>
  <c r="Z35" i="3"/>
  <c r="Y35" i="3"/>
  <c r="X35" i="3"/>
  <c r="AC34" i="3"/>
  <c r="AB34" i="3"/>
  <c r="AA34" i="3"/>
  <c r="Z34" i="3"/>
  <c r="Y34" i="3"/>
  <c r="X34" i="3"/>
  <c r="AC33" i="3"/>
  <c r="AB33" i="3"/>
  <c r="AA33" i="3"/>
  <c r="Z33" i="3"/>
  <c r="Y33" i="3"/>
  <c r="X33" i="3"/>
  <c r="AC32" i="3"/>
  <c r="AB32" i="3"/>
  <c r="AA32" i="3"/>
  <c r="Z32" i="3"/>
  <c r="Y32" i="3"/>
  <c r="X32" i="3"/>
  <c r="AC31" i="3"/>
  <c r="AB31" i="3"/>
  <c r="AA31" i="3"/>
  <c r="Z31" i="3"/>
  <c r="Y31" i="3"/>
  <c r="X31" i="3"/>
  <c r="AC30" i="3"/>
  <c r="AB30" i="3"/>
  <c r="AA30" i="3"/>
  <c r="Z30" i="3"/>
  <c r="Y30" i="3"/>
  <c r="X30" i="3"/>
  <c r="AC29" i="3"/>
  <c r="AB29" i="3"/>
  <c r="AA29" i="3"/>
  <c r="Z29" i="3"/>
  <c r="Y29" i="3"/>
  <c r="X29" i="3"/>
  <c r="AC28" i="3"/>
  <c r="AB28" i="3"/>
  <c r="AA28" i="3"/>
  <c r="Z28" i="3"/>
  <c r="Y28" i="3"/>
  <c r="X28" i="3"/>
  <c r="AC27" i="3"/>
  <c r="AB27" i="3"/>
  <c r="AA27" i="3"/>
  <c r="Z27" i="3"/>
  <c r="Y27" i="3"/>
  <c r="X27" i="3"/>
  <c r="AC26" i="3"/>
  <c r="AB26" i="3"/>
  <c r="AA26" i="3"/>
  <c r="Z26" i="3"/>
  <c r="Y26" i="3"/>
  <c r="X26" i="3"/>
  <c r="AC25" i="3"/>
  <c r="AB25" i="3"/>
  <c r="AA25" i="3"/>
  <c r="Z25" i="3"/>
  <c r="Y25" i="3"/>
  <c r="X25" i="3"/>
  <c r="AC24" i="3"/>
  <c r="AB24" i="3"/>
  <c r="AA24" i="3"/>
  <c r="Z24" i="3"/>
  <c r="Y24" i="3"/>
  <c r="X24" i="3"/>
  <c r="AC23" i="3"/>
  <c r="AB23" i="3"/>
  <c r="AA23" i="3"/>
  <c r="Z23" i="3"/>
  <c r="Y23" i="3"/>
  <c r="X23" i="3"/>
  <c r="AC22" i="3"/>
  <c r="AB22" i="3"/>
  <c r="AA22" i="3"/>
  <c r="Z22" i="3"/>
  <c r="Y22" i="3"/>
  <c r="X22" i="3"/>
  <c r="AC21" i="3"/>
  <c r="AB21" i="3"/>
  <c r="AA21" i="3"/>
  <c r="Z21" i="3"/>
  <c r="Y21" i="3"/>
  <c r="X21" i="3"/>
  <c r="AC20" i="3"/>
  <c r="AB20" i="3"/>
  <c r="AA20" i="3"/>
  <c r="Z20" i="3"/>
  <c r="Y20" i="3"/>
  <c r="X20" i="3"/>
  <c r="AC19" i="3"/>
  <c r="AB19" i="3"/>
  <c r="AA19" i="3"/>
  <c r="Z19" i="3"/>
  <c r="Y19" i="3"/>
  <c r="X19" i="3"/>
  <c r="AC18" i="3"/>
  <c r="AB18" i="3"/>
  <c r="AA18" i="3"/>
  <c r="Z18" i="3"/>
  <c r="Y18" i="3"/>
  <c r="X18" i="3"/>
  <c r="AC17" i="3"/>
  <c r="AB17" i="3"/>
  <c r="AA17" i="3"/>
  <c r="Z17" i="3"/>
  <c r="Y17" i="3"/>
  <c r="X17" i="3"/>
  <c r="AC16" i="3"/>
  <c r="AB16" i="3"/>
  <c r="AA16" i="3"/>
  <c r="Z16" i="3"/>
  <c r="Y16" i="3"/>
  <c r="X16" i="3"/>
  <c r="AC15" i="3"/>
  <c r="AB15" i="3"/>
  <c r="AA15" i="3"/>
  <c r="Z15" i="3"/>
  <c r="Y15" i="3"/>
  <c r="X15" i="3"/>
  <c r="AC14" i="3"/>
  <c r="AB14" i="3"/>
  <c r="AA14" i="3"/>
  <c r="Z14" i="3"/>
  <c r="Y14" i="3"/>
  <c r="X14" i="3"/>
  <c r="AC13" i="3"/>
  <c r="AB13" i="3"/>
  <c r="AA13" i="3"/>
  <c r="Z13" i="3"/>
  <c r="Y13" i="3"/>
  <c r="X13" i="3"/>
  <c r="AC12" i="3"/>
  <c r="AB12" i="3"/>
  <c r="AA12" i="3"/>
  <c r="Z12" i="3"/>
  <c r="Y12" i="3"/>
  <c r="X12" i="3"/>
  <c r="AC11" i="3"/>
  <c r="AB11" i="3"/>
  <c r="AA11" i="3"/>
  <c r="Z11" i="3"/>
  <c r="Y11" i="3"/>
  <c r="X11" i="3"/>
  <c r="AC10" i="3"/>
  <c r="AB10" i="3"/>
  <c r="AA10" i="3"/>
  <c r="Z10" i="3"/>
  <c r="Y10" i="3"/>
  <c r="X10" i="3"/>
  <c r="AC9" i="3"/>
  <c r="AB9" i="3"/>
  <c r="AA9" i="3"/>
  <c r="Z9" i="3"/>
  <c r="Y9" i="3"/>
  <c r="X9" i="3"/>
  <c r="AC8" i="3"/>
  <c r="AB8" i="3"/>
  <c r="AA8" i="3"/>
  <c r="Z8" i="3"/>
  <c r="Y8" i="3"/>
  <c r="X8" i="3"/>
  <c r="AC7" i="3"/>
  <c r="AB7" i="3"/>
  <c r="AA7" i="3"/>
  <c r="Z7" i="3"/>
  <c r="Y7" i="3"/>
  <c r="X7" i="3"/>
  <c r="AC6" i="3"/>
  <c r="AB6" i="3"/>
  <c r="AA6" i="3"/>
  <c r="Z6" i="3"/>
  <c r="Y6" i="3"/>
  <c r="Y36" i="3" s="1"/>
  <c r="AG7" i="4" s="1"/>
  <c r="X6" i="3"/>
  <c r="AC5" i="3"/>
  <c r="AB5" i="3"/>
  <c r="AA5" i="3"/>
  <c r="Z5" i="3"/>
  <c r="Y5" i="3"/>
  <c r="X5" i="3"/>
  <c r="AC35" i="4"/>
  <c r="AB35" i="4"/>
  <c r="AA35" i="4"/>
  <c r="Z35" i="4"/>
  <c r="Y35" i="4"/>
  <c r="X35" i="4"/>
  <c r="AC34" i="4"/>
  <c r="AB34" i="4"/>
  <c r="AA34" i="4"/>
  <c r="Z34" i="4"/>
  <c r="Y34" i="4"/>
  <c r="X34" i="4"/>
  <c r="AC33" i="4"/>
  <c r="AB33" i="4"/>
  <c r="AA33" i="4"/>
  <c r="Z33" i="4"/>
  <c r="Y33" i="4"/>
  <c r="X33" i="4"/>
  <c r="AC32" i="4"/>
  <c r="AB32" i="4"/>
  <c r="AA32" i="4"/>
  <c r="Z32" i="4"/>
  <c r="Y32" i="4"/>
  <c r="X32" i="4"/>
  <c r="AC31" i="4"/>
  <c r="AB31" i="4"/>
  <c r="AA31" i="4"/>
  <c r="Z31" i="4"/>
  <c r="Y31" i="4"/>
  <c r="X31" i="4"/>
  <c r="AC30" i="4"/>
  <c r="AB30" i="4"/>
  <c r="AA30" i="4"/>
  <c r="Z30" i="4"/>
  <c r="Y30" i="4"/>
  <c r="X30" i="4"/>
  <c r="AC29" i="4"/>
  <c r="AB29" i="4"/>
  <c r="AA29" i="4"/>
  <c r="Z29" i="4"/>
  <c r="Y29" i="4"/>
  <c r="X29" i="4"/>
  <c r="AC28" i="4"/>
  <c r="AB28" i="4"/>
  <c r="AA28" i="4"/>
  <c r="Z28" i="4"/>
  <c r="Y28" i="4"/>
  <c r="X28" i="4"/>
  <c r="AC27" i="4"/>
  <c r="AB27" i="4"/>
  <c r="AA27" i="4"/>
  <c r="Z27" i="4"/>
  <c r="Y27" i="4"/>
  <c r="X27" i="4"/>
  <c r="AC26" i="4"/>
  <c r="AB26" i="4"/>
  <c r="AA26" i="4"/>
  <c r="Z26" i="4"/>
  <c r="Y26" i="4"/>
  <c r="X26" i="4"/>
  <c r="AC25" i="4"/>
  <c r="AB25" i="4"/>
  <c r="AA25" i="4"/>
  <c r="Z25" i="4"/>
  <c r="Y25" i="4"/>
  <c r="X25" i="4"/>
  <c r="AC24" i="4"/>
  <c r="AB24" i="4"/>
  <c r="AA24" i="4"/>
  <c r="Z24" i="4"/>
  <c r="Y24" i="4"/>
  <c r="X24" i="4"/>
  <c r="AC23" i="4"/>
  <c r="AB23" i="4"/>
  <c r="AA23" i="4"/>
  <c r="Z23" i="4"/>
  <c r="Y23" i="4"/>
  <c r="X23" i="4"/>
  <c r="AC22" i="4"/>
  <c r="AB22" i="4"/>
  <c r="AA22" i="4"/>
  <c r="Z22" i="4"/>
  <c r="Y22" i="4"/>
  <c r="X22" i="4"/>
  <c r="AC21" i="4"/>
  <c r="AB21" i="4"/>
  <c r="AA21" i="4"/>
  <c r="Z21" i="4"/>
  <c r="Y21" i="4"/>
  <c r="X21" i="4"/>
  <c r="AC20" i="4"/>
  <c r="AB20" i="4"/>
  <c r="AA20" i="4"/>
  <c r="Z20" i="4"/>
  <c r="Y20" i="4"/>
  <c r="X20" i="4"/>
  <c r="AC19" i="4"/>
  <c r="AB19" i="4"/>
  <c r="AA19" i="4"/>
  <c r="Z19" i="4"/>
  <c r="Y19" i="4"/>
  <c r="X19" i="4"/>
  <c r="AC18" i="4"/>
  <c r="AB18" i="4"/>
  <c r="AA18" i="4"/>
  <c r="Z18" i="4"/>
  <c r="Y18" i="4"/>
  <c r="X18" i="4"/>
  <c r="AC17" i="4"/>
  <c r="AB17" i="4"/>
  <c r="AA17" i="4"/>
  <c r="Z17" i="4"/>
  <c r="Y17" i="4"/>
  <c r="X17" i="4"/>
  <c r="AC16" i="4"/>
  <c r="AB16" i="4"/>
  <c r="AA16" i="4"/>
  <c r="Z16" i="4"/>
  <c r="Y16" i="4"/>
  <c r="X16" i="4"/>
  <c r="AC15" i="4"/>
  <c r="AB15" i="4"/>
  <c r="AA15" i="4"/>
  <c r="Z15" i="4"/>
  <c r="Y15" i="4"/>
  <c r="X15" i="4"/>
  <c r="AC14" i="4"/>
  <c r="AB14" i="4"/>
  <c r="AA14" i="4"/>
  <c r="Z14" i="4"/>
  <c r="Y14" i="4"/>
  <c r="X14" i="4"/>
  <c r="AC13" i="4"/>
  <c r="AB13" i="4"/>
  <c r="AA13" i="4"/>
  <c r="Z13" i="4"/>
  <c r="Y13" i="4"/>
  <c r="X13" i="4"/>
  <c r="AC12" i="4"/>
  <c r="AB12" i="4"/>
  <c r="AA12" i="4"/>
  <c r="Z12" i="4"/>
  <c r="Y12" i="4"/>
  <c r="X12" i="4"/>
  <c r="AC11" i="4"/>
  <c r="AB11" i="4"/>
  <c r="AA11" i="4"/>
  <c r="Z11" i="4"/>
  <c r="Y11" i="4"/>
  <c r="X11" i="4"/>
  <c r="AC10" i="4"/>
  <c r="AB10" i="4"/>
  <c r="AA10" i="4"/>
  <c r="Z10" i="4"/>
  <c r="Y10" i="4"/>
  <c r="X10" i="4"/>
  <c r="AC9" i="4"/>
  <c r="AB9" i="4"/>
  <c r="AA9" i="4"/>
  <c r="Z9" i="4"/>
  <c r="Y9" i="4"/>
  <c r="X9" i="4"/>
  <c r="AC8" i="4"/>
  <c r="AB8" i="4"/>
  <c r="AA8" i="4"/>
  <c r="Z8" i="4"/>
  <c r="Y8" i="4"/>
  <c r="X8" i="4"/>
  <c r="AC7" i="4"/>
  <c r="AB7" i="4"/>
  <c r="AA7" i="4"/>
  <c r="Z7" i="4"/>
  <c r="Y7" i="4"/>
  <c r="Y36" i="4" s="1"/>
  <c r="AG8" i="4" s="1"/>
  <c r="X7" i="4"/>
  <c r="AC6" i="4"/>
  <c r="AB6" i="4"/>
  <c r="AA6" i="4"/>
  <c r="Z6" i="4"/>
  <c r="Y6" i="4"/>
  <c r="X6" i="4"/>
  <c r="AC5" i="4"/>
  <c r="AB5" i="4"/>
  <c r="AB36" i="4" s="1"/>
  <c r="AJ8" i="4" s="1"/>
  <c r="AA5" i="4"/>
  <c r="Z5" i="4"/>
  <c r="Y5" i="4"/>
  <c r="X5" i="4"/>
  <c r="U5" i="3"/>
  <c r="AB36" i="2" l="1"/>
  <c r="AJ6" i="4" s="1"/>
  <c r="AJ9" i="4" s="1"/>
  <c r="Y36" i="2"/>
  <c r="AG6" i="4" s="1"/>
  <c r="AG9" i="4" s="1"/>
  <c r="AC36" i="2"/>
  <c r="AK6" i="4" s="1"/>
  <c r="AK9" i="4" s="1"/>
  <c r="AA36" i="2"/>
  <c r="AI6" i="4" s="1"/>
  <c r="AI9" i="4" s="1"/>
  <c r="AG17" i="4"/>
  <c r="AA36" i="4"/>
  <c r="AI8" i="4" s="1"/>
  <c r="AC36" i="4"/>
  <c r="AK8" i="4" s="1"/>
  <c r="X36" i="4"/>
  <c r="AF8" i="4" s="1"/>
  <c r="Z36" i="4"/>
  <c r="AH8" i="4" s="1"/>
  <c r="X36" i="3"/>
  <c r="AF7" i="4" s="1"/>
  <c r="AG16" i="4" s="1"/>
  <c r="AB36" i="3"/>
  <c r="AJ7" i="4" s="1"/>
  <c r="Z36" i="3"/>
  <c r="AH7" i="4" s="1"/>
  <c r="AL7" i="4" s="1"/>
  <c r="AC36" i="3"/>
  <c r="AK7" i="4" s="1"/>
  <c r="AA36" i="3"/>
  <c r="AI7" i="4" s="1"/>
  <c r="X36" i="2"/>
  <c r="AF6" i="4" s="1"/>
  <c r="Z36" i="2"/>
  <c r="AH6" i="4" s="1"/>
  <c r="X36" i="1"/>
  <c r="AF5" i="4" s="1"/>
  <c r="AF14" i="4" s="1"/>
  <c r="AF16" i="4"/>
  <c r="U5" i="4"/>
  <c r="AH15" i="4" l="1"/>
  <c r="AF17" i="4"/>
  <c r="AH16" i="4"/>
  <c r="AH17" i="4"/>
  <c r="AL8" i="4"/>
  <c r="AK17" i="4" s="1"/>
  <c r="AH14" i="4"/>
  <c r="AJ17" i="4"/>
  <c r="AG14" i="4"/>
  <c r="AL5" i="4"/>
  <c r="AI14" i="4" s="1"/>
  <c r="AF9" i="4"/>
  <c r="AF15" i="4"/>
  <c r="AF18" i="4" s="1"/>
  <c r="AG15" i="4"/>
  <c r="AG18" i="4" s="1"/>
  <c r="AH9" i="4"/>
  <c r="AL6" i="4"/>
  <c r="AI15" i="4" s="1"/>
  <c r="AJ14" i="4"/>
  <c r="AK14" i="4"/>
  <c r="AI16" i="4"/>
  <c r="AJ16" i="4"/>
  <c r="AK16" i="4"/>
  <c r="T35" i="2"/>
  <c r="U35" i="2"/>
  <c r="AH18" i="4" l="1"/>
  <c r="AI17" i="4"/>
  <c r="AI18" i="4" s="1"/>
  <c r="AK15" i="4"/>
  <c r="AK18" i="4" s="1"/>
  <c r="AJ15" i="4"/>
  <c r="AJ18" i="4" s="1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5" i="4" l="1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7" i="4"/>
  <c r="U7" i="4"/>
  <c r="T8" i="4"/>
  <c r="U8" i="4"/>
  <c r="T9" i="4"/>
  <c r="U9" i="4"/>
  <c r="T10" i="4"/>
  <c r="U10" i="4"/>
  <c r="T11" i="4"/>
  <c r="U11" i="4"/>
  <c r="T12" i="4"/>
  <c r="U12" i="4"/>
  <c r="T13" i="4"/>
  <c r="U13" i="4"/>
  <c r="T14" i="4"/>
  <c r="U14" i="4"/>
  <c r="T15" i="4"/>
  <c r="U15" i="4"/>
  <c r="T16" i="4"/>
  <c r="U16" i="4"/>
  <c r="T17" i="4"/>
  <c r="U17" i="4"/>
  <c r="T18" i="4"/>
  <c r="U18" i="4"/>
  <c r="T19" i="4"/>
  <c r="U19" i="4"/>
  <c r="T20" i="4"/>
  <c r="U20" i="4"/>
  <c r="T21" i="4"/>
  <c r="U21" i="4"/>
  <c r="T22" i="4"/>
  <c r="U22" i="4"/>
  <c r="T23" i="4"/>
  <c r="U23" i="4"/>
  <c r="T24" i="4"/>
  <c r="U24" i="4"/>
  <c r="T25" i="4"/>
  <c r="U25" i="4"/>
  <c r="T26" i="4"/>
  <c r="U26" i="4"/>
  <c r="T27" i="4"/>
  <c r="U27" i="4"/>
  <c r="T28" i="4"/>
  <c r="U28" i="4"/>
  <c r="T29" i="4"/>
  <c r="U29" i="4"/>
  <c r="T30" i="4"/>
  <c r="U30" i="4"/>
  <c r="T31" i="4"/>
  <c r="U31" i="4"/>
  <c r="T32" i="4"/>
  <c r="U32" i="4"/>
  <c r="T33" i="4"/>
  <c r="U33" i="4"/>
  <c r="T34" i="4"/>
  <c r="U34" i="4"/>
  <c r="T35" i="4"/>
  <c r="U35" i="4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5" i="2"/>
  <c r="T5" i="3"/>
  <c r="T6" i="4"/>
  <c r="T5" i="1"/>
  <c r="U5" i="2"/>
  <c r="U6" i="4"/>
</calcChain>
</file>

<file path=xl/sharedStrings.xml><?xml version="1.0" encoding="utf-8"?>
<sst xmlns="http://schemas.openxmlformats.org/spreadsheetml/2006/main" count="358" uniqueCount="47">
  <si>
    <t>Atlanta</t>
  </si>
  <si>
    <t>Buford</t>
  </si>
  <si>
    <t>Clayton</t>
  </si>
  <si>
    <t>Cobb</t>
  </si>
  <si>
    <t>Decatur</t>
  </si>
  <si>
    <t>DeKalb</t>
  </si>
  <si>
    <t>Douglas</t>
  </si>
  <si>
    <t>Forsyth</t>
  </si>
  <si>
    <t>Fulton</t>
  </si>
  <si>
    <t>Gwinnett</t>
  </si>
  <si>
    <t>Marietta</t>
  </si>
  <si>
    <t>Rockdale</t>
  </si>
  <si>
    <t>State Daily</t>
  </si>
  <si>
    <t>Metro</t>
  </si>
  <si>
    <t>Minimum</t>
  </si>
  <si>
    <t>RESA Avg.</t>
  </si>
  <si>
    <t>Systems</t>
  </si>
  <si>
    <t>E</t>
  </si>
  <si>
    <t>0,1,2</t>
  </si>
  <si>
    <t>L1</t>
  </si>
  <si>
    <t>L2</t>
  </si>
  <si>
    <t>L3</t>
  </si>
  <si>
    <t>L4</t>
  </si>
  <si>
    <t>L5</t>
  </si>
  <si>
    <t>L6</t>
  </si>
  <si>
    <t xml:space="preserve"> </t>
  </si>
  <si>
    <t xml:space="preserve">Average All </t>
  </si>
  <si>
    <t xml:space="preserve">DeKalb </t>
  </si>
  <si>
    <t>Ranking</t>
  </si>
  <si>
    <t>State Step</t>
  </si>
  <si>
    <t>State Exp</t>
  </si>
  <si>
    <t>Actual Exp</t>
  </si>
  <si>
    <t>% Difference Between DeKalb Steps</t>
  </si>
  <si>
    <t>﻿FY 2020 TEACHER SALARY COMPARISON: LEVEL T-4</t>
  </si>
  <si>
    <t>﻿FY 2020 TEACHER SALARY COMPARISON: LEVEL T-5</t>
  </si>
  <si>
    <t>﻿FY 2020 TEACHER SALARY COMPARISON: LEVEL T-6</t>
  </si>
  <si>
    <t>﻿FY 2020 TEACHER SALARY COMPARISON: LEVEL T-7</t>
  </si>
  <si>
    <t>T4</t>
  </si>
  <si>
    <t>T5</t>
  </si>
  <si>
    <t>T6</t>
  </si>
  <si>
    <t>T7</t>
  </si>
  <si>
    <t>AVG</t>
  </si>
  <si>
    <t>Rank</t>
  </si>
  <si>
    <t>Average Rank For All Steps On That Schedule</t>
  </si>
  <si>
    <t>Average Rank Across All Schedules</t>
  </si>
  <si>
    <t>Avg</t>
  </si>
  <si>
    <t>Max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</si>
</sst>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6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0" fillId="0" borderId="0" xfId="0" applyNumberFormat="1"/>
    <xf numFmtId="6" fontId="0" fillId="0" borderId="0" xfId="0" applyNumberForma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3" fontId="0" fillId="0" borderId="0" xfId="0" applyNumberFormat="1"/>
    <xf numFmtId="3" fontId="1" fillId="0" borderId="0" xfId="0" applyNumberFormat="1" applyFont="1" applyFill="1" applyAlignment="1">
      <alignment horizontal="center"/>
    </xf>
    <xf numFmtId="3" fontId="6" fillId="0" borderId="0" xfId="1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2" fillId="0" borderId="0" xfId="0" applyNumberFormat="1" applyFont="1"/>
    <xf numFmtId="6" fontId="0" fillId="7" borderId="0" xfId="0" applyNumberFormat="1" applyFill="1"/>
    <xf numFmtId="6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7" fillId="0" borderId="0" xfId="0" applyFont="1"/>
    <xf numFmtId="0" fontId="11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6" fontId="0" fillId="8" borderId="0" xfId="0" applyNumberFormat="1" applyFill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FF9D59"/>
      <color rgb="FFF8696B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6"/>
  <sheetViews>
    <sheetView tabSelected="1" zoomScaleNormal="100" workbookViewId="0">
      <selection activeCell="A4" sqref="A4"/>
    </sheetView>
  </sheetViews>
  <sheetFormatPr defaultColWidth="14.7109375" defaultRowHeight="15" x14ac:dyDescent="0.25"/>
  <cols>
    <col min="1" max="1" width="16.28515625" style="2" bestFit="1" customWidth="1"/>
    <col min="2" max="2" width="9.42578125" style="2" hidden="1" customWidth="1"/>
    <col min="3" max="3" width="10.42578125" style="2" hidden="1" customWidth="1"/>
    <col min="4" max="4" width="9.7109375" style="4" bestFit="1" customWidth="1"/>
    <col min="5" max="5" width="7.5703125" style="2" bestFit="1" customWidth="1"/>
    <col min="6" max="6" width="7.7109375" style="4" bestFit="1" customWidth="1"/>
    <col min="7" max="9" width="9.28515625" style="2" bestFit="1" customWidth="1"/>
    <col min="10" max="11" width="9.28515625" style="2" hidden="1" customWidth="1"/>
    <col min="12" max="12" width="9.42578125" style="2" hidden="1" customWidth="1"/>
    <col min="13" max="15" width="9.28515625" style="2" hidden="1" customWidth="1"/>
    <col min="16" max="16" width="11" style="2" hidden="1" customWidth="1"/>
    <col min="17" max="17" width="9.7109375" style="2" hidden="1" customWidth="1"/>
    <col min="18" max="18" width="11.5703125" style="2" hidden="1" customWidth="1"/>
    <col min="19" max="19" width="1.7109375" style="2" hidden="1" customWidth="1"/>
    <col min="20" max="20" width="8.28515625" style="3" hidden="1" customWidth="1"/>
    <col min="21" max="21" width="8.28515625" style="2" bestFit="1" customWidth="1"/>
    <col min="22" max="22" width="33.85546875" style="1" hidden="1" customWidth="1"/>
    <col min="23" max="23" width="5.28515625" bestFit="1" customWidth="1"/>
    <col min="24" max="24" width="9.7109375" style="1" bestFit="1" customWidth="1"/>
    <col min="25" max="29" width="8.28515625" style="1" bestFit="1" customWidth="1"/>
    <col min="30" max="16384" width="14.7109375" style="1"/>
  </cols>
  <sheetData>
    <row r="1" spans="1:29" ht="21" x14ac:dyDescent="0.35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W1" s="1"/>
    </row>
    <row r="2" spans="1:29" x14ac:dyDescent="0.25">
      <c r="I2" s="2" t="s">
        <v>25</v>
      </c>
      <c r="T2" s="2"/>
      <c r="W2" s="1"/>
    </row>
    <row r="3" spans="1:29" s="20" customFormat="1" x14ac:dyDescent="0.25">
      <c r="D3" s="50" t="s">
        <v>9</v>
      </c>
      <c r="E3" s="34" t="s">
        <v>3</v>
      </c>
      <c r="F3" s="50" t="s">
        <v>5</v>
      </c>
      <c r="G3" s="34" t="s">
        <v>8</v>
      </c>
      <c r="H3" s="34" t="s">
        <v>2</v>
      </c>
      <c r="I3" s="34" t="s">
        <v>0</v>
      </c>
      <c r="J3" s="34" t="s">
        <v>7</v>
      </c>
      <c r="K3" s="34" t="s">
        <v>6</v>
      </c>
      <c r="L3" s="34" t="s">
        <v>11</v>
      </c>
      <c r="M3" s="34" t="s">
        <v>10</v>
      </c>
      <c r="N3" s="34" t="s">
        <v>4</v>
      </c>
      <c r="O3" s="34" t="s">
        <v>1</v>
      </c>
      <c r="P3" s="34" t="s">
        <v>12</v>
      </c>
      <c r="Q3" s="34" t="s">
        <v>13</v>
      </c>
      <c r="R3" s="34" t="s">
        <v>26</v>
      </c>
      <c r="S3" s="34" t="s">
        <v>25</v>
      </c>
      <c r="T3" s="34" t="s">
        <v>27</v>
      </c>
      <c r="U3" s="34" t="s">
        <v>27</v>
      </c>
      <c r="V3" s="34"/>
      <c r="W3" s="34"/>
      <c r="X3" s="50" t="s">
        <v>9</v>
      </c>
      <c r="Y3" s="34" t="s">
        <v>3</v>
      </c>
      <c r="Z3" s="50" t="s">
        <v>5</v>
      </c>
      <c r="AA3" s="34" t="s">
        <v>8</v>
      </c>
      <c r="AB3" s="34" t="s">
        <v>2</v>
      </c>
      <c r="AC3" s="34" t="s">
        <v>0</v>
      </c>
    </row>
    <row r="4" spans="1:29" x14ac:dyDescent="0.25">
      <c r="A4" s="2" t="s">
        <v>31</v>
      </c>
      <c r="B4" s="2" t="s">
        <v>30</v>
      </c>
      <c r="C4" s="2" t="s">
        <v>29</v>
      </c>
      <c r="E4" s="4"/>
      <c r="G4" s="4"/>
      <c r="H4" s="4"/>
      <c r="I4" s="4"/>
      <c r="J4" s="4">
        <v>46634</v>
      </c>
      <c r="K4" s="4">
        <v>26335</v>
      </c>
      <c r="L4" s="4">
        <v>16647</v>
      </c>
      <c r="M4" s="4">
        <v>8892</v>
      </c>
      <c r="N4" s="4">
        <v>5250</v>
      </c>
      <c r="O4" s="4">
        <v>4602</v>
      </c>
      <c r="P4" s="2" t="s">
        <v>14</v>
      </c>
      <c r="Q4" s="2" t="s">
        <v>15</v>
      </c>
      <c r="R4" s="2" t="s">
        <v>16</v>
      </c>
      <c r="S4" s="2" t="s">
        <v>25</v>
      </c>
      <c r="T4" s="3" t="s">
        <v>28</v>
      </c>
      <c r="U4" s="3" t="s">
        <v>28</v>
      </c>
      <c r="W4" s="1"/>
      <c r="X4" s="3" t="s">
        <v>28</v>
      </c>
      <c r="Y4" s="3" t="s">
        <v>28</v>
      </c>
      <c r="Z4" s="3" t="s">
        <v>28</v>
      </c>
      <c r="AA4" s="3" t="s">
        <v>28</v>
      </c>
      <c r="AB4" s="3" t="s">
        <v>28</v>
      </c>
      <c r="AC4" s="3" t="s">
        <v>28</v>
      </c>
    </row>
    <row r="5" spans="1:29" x14ac:dyDescent="0.25">
      <c r="A5" s="16" t="s">
        <v>17</v>
      </c>
      <c r="B5" s="2" t="s">
        <v>18</v>
      </c>
      <c r="C5" s="2" t="s">
        <v>17</v>
      </c>
      <c r="D5" s="26">
        <v>46646</v>
      </c>
      <c r="E5" s="26">
        <v>46942</v>
      </c>
      <c r="F5" s="30">
        <v>50736</v>
      </c>
      <c r="G5" s="15">
        <v>47892</v>
      </c>
      <c r="H5" s="32">
        <v>47387</v>
      </c>
      <c r="I5" s="15">
        <v>48086</v>
      </c>
      <c r="J5" s="5">
        <v>42854</v>
      </c>
      <c r="K5" s="5">
        <v>38956</v>
      </c>
      <c r="L5" s="5">
        <v>38712</v>
      </c>
      <c r="M5" s="5">
        <v>43481</v>
      </c>
      <c r="N5" s="5">
        <v>40668</v>
      </c>
      <c r="O5" s="5">
        <v>41579</v>
      </c>
      <c r="P5" s="6">
        <v>179.43</v>
      </c>
      <c r="Q5" s="5">
        <v>42610</v>
      </c>
      <c r="R5" s="5">
        <v>37616</v>
      </c>
      <c r="S5" s="2" t="s">
        <v>25</v>
      </c>
      <c r="T5" s="2">
        <f>RANK(F5,$D5:$O5,0)</f>
        <v>1</v>
      </c>
      <c r="U5" s="9">
        <v>1</v>
      </c>
      <c r="V5" s="18" t="s">
        <v>32</v>
      </c>
      <c r="W5" s="1"/>
      <c r="X5" s="1">
        <f t="shared" ref="X5:Z35" si="0">RANK(D5,$D5:$I5,0)</f>
        <v>6</v>
      </c>
      <c r="Y5" s="1">
        <f t="shared" ref="Y5:Y35" si="1">RANK(E5,$D5:$I5,0)</f>
        <v>5</v>
      </c>
      <c r="Z5" s="1">
        <f t="shared" si="0"/>
        <v>1</v>
      </c>
      <c r="AA5" s="1">
        <f t="shared" ref="AA5:AA35" si="2">RANK(G5,$D5:$I5,0)</f>
        <v>3</v>
      </c>
      <c r="AB5" s="1">
        <f t="shared" ref="AB5:AB35" si="3">RANK(H5,$D5:$I5,0)</f>
        <v>4</v>
      </c>
      <c r="AC5" s="1">
        <f t="shared" ref="AC5:AC35" si="4">RANK(I5,$D5:$I5,0)</f>
        <v>2</v>
      </c>
    </row>
    <row r="6" spans="1:29" x14ac:dyDescent="0.25">
      <c r="A6" s="16">
        <v>1</v>
      </c>
      <c r="B6" s="2">
        <v>3</v>
      </c>
      <c r="C6" s="2">
        <v>1</v>
      </c>
      <c r="D6" s="26">
        <v>47504</v>
      </c>
      <c r="E6" s="26">
        <v>46942</v>
      </c>
      <c r="F6" s="30">
        <v>51521</v>
      </c>
      <c r="G6" s="15">
        <v>47892</v>
      </c>
      <c r="H6" s="32">
        <v>47387</v>
      </c>
      <c r="I6" s="15">
        <v>48807</v>
      </c>
      <c r="J6" s="5">
        <v>42872</v>
      </c>
      <c r="K6" s="5">
        <v>40089</v>
      </c>
      <c r="L6" s="5">
        <v>38839</v>
      </c>
      <c r="M6" s="5">
        <v>44133</v>
      </c>
      <c r="N6" s="5">
        <v>41177</v>
      </c>
      <c r="O6" s="5">
        <v>42940</v>
      </c>
      <c r="P6" s="6">
        <v>184.82</v>
      </c>
      <c r="Q6" s="5">
        <v>43248</v>
      </c>
      <c r="R6" s="5">
        <v>38560</v>
      </c>
      <c r="S6" s="2" t="s">
        <v>25</v>
      </c>
      <c r="T6" s="2">
        <f t="shared" ref="T6:T35" si="5">RANK(F6,$D6:$O6,0)</f>
        <v>1</v>
      </c>
      <c r="U6" s="9">
        <v>1</v>
      </c>
      <c r="V6" s="19">
        <f>(F6-F5)/F5</f>
        <v>1.5472248502049826E-2</v>
      </c>
      <c r="W6" s="1"/>
      <c r="X6" s="1">
        <f t="shared" ref="X6:X35" si="6">RANK(D6,$D6:$I6,0)</f>
        <v>4</v>
      </c>
      <c r="Y6" s="1">
        <f t="shared" si="1"/>
        <v>6</v>
      </c>
      <c r="Z6" s="1">
        <f t="shared" si="0"/>
        <v>1</v>
      </c>
      <c r="AA6" s="1">
        <f t="shared" si="2"/>
        <v>3</v>
      </c>
      <c r="AB6" s="1">
        <f t="shared" si="3"/>
        <v>5</v>
      </c>
      <c r="AC6" s="1">
        <f t="shared" si="4"/>
        <v>2</v>
      </c>
    </row>
    <row r="7" spans="1:29" x14ac:dyDescent="0.25">
      <c r="A7" s="16">
        <v>2</v>
      </c>
      <c r="B7" s="2">
        <v>4</v>
      </c>
      <c r="C7" s="2">
        <v>2</v>
      </c>
      <c r="D7" s="26">
        <v>48362</v>
      </c>
      <c r="E7" s="26">
        <v>46942</v>
      </c>
      <c r="F7" s="30">
        <v>52306</v>
      </c>
      <c r="G7" s="15">
        <v>48252</v>
      </c>
      <c r="H7" s="32">
        <v>47387</v>
      </c>
      <c r="I7" s="15">
        <v>49539</v>
      </c>
      <c r="J7" s="5">
        <v>42890</v>
      </c>
      <c r="K7" s="5">
        <v>41276</v>
      </c>
      <c r="L7" s="5">
        <v>39871</v>
      </c>
      <c r="M7" s="5">
        <v>45457</v>
      </c>
      <c r="N7" s="5">
        <v>41588</v>
      </c>
      <c r="O7" s="5">
        <v>44163</v>
      </c>
      <c r="P7" s="6">
        <v>190.36</v>
      </c>
      <c r="Q7" s="5">
        <v>43885</v>
      </c>
      <c r="R7" s="5">
        <v>39515</v>
      </c>
      <c r="S7" s="2" t="s">
        <v>25</v>
      </c>
      <c r="T7" s="2">
        <f t="shared" si="5"/>
        <v>1</v>
      </c>
      <c r="U7" s="9">
        <v>1</v>
      </c>
      <c r="V7" s="19">
        <f t="shared" ref="V7:V34" si="7">(F7-F6)/F6</f>
        <v>1.5236505502610586E-2</v>
      </c>
      <c r="W7" s="1"/>
      <c r="X7" s="1">
        <f t="shared" si="6"/>
        <v>3</v>
      </c>
      <c r="Y7" s="1">
        <f t="shared" si="1"/>
        <v>6</v>
      </c>
      <c r="Z7" s="1">
        <f t="shared" si="0"/>
        <v>1</v>
      </c>
      <c r="AA7" s="1">
        <f t="shared" si="2"/>
        <v>4</v>
      </c>
      <c r="AB7" s="1">
        <f t="shared" si="3"/>
        <v>5</v>
      </c>
      <c r="AC7" s="1">
        <f t="shared" si="4"/>
        <v>2</v>
      </c>
    </row>
    <row r="8" spans="1:29" x14ac:dyDescent="0.25">
      <c r="A8" s="16">
        <v>3</v>
      </c>
      <c r="B8" s="2">
        <v>5</v>
      </c>
      <c r="C8" s="2">
        <v>3</v>
      </c>
      <c r="D8" s="26">
        <v>49220</v>
      </c>
      <c r="E8" s="26">
        <v>48533</v>
      </c>
      <c r="F8" s="30">
        <v>53091</v>
      </c>
      <c r="G8" s="15">
        <v>48252</v>
      </c>
      <c r="H8" s="32">
        <v>48319</v>
      </c>
      <c r="I8" s="15">
        <v>50282</v>
      </c>
      <c r="J8" s="5">
        <v>43857</v>
      </c>
      <c r="K8" s="5">
        <v>42496</v>
      </c>
      <c r="L8" s="5">
        <v>39871</v>
      </c>
      <c r="M8" s="5">
        <v>46139</v>
      </c>
      <c r="N8" s="5">
        <v>42004</v>
      </c>
      <c r="O8" s="5">
        <v>45423</v>
      </c>
      <c r="P8" s="6">
        <v>196.07</v>
      </c>
      <c r="Q8" s="5">
        <v>44492</v>
      </c>
      <c r="R8" s="5">
        <v>40566</v>
      </c>
      <c r="S8" s="2" t="s">
        <v>25</v>
      </c>
      <c r="T8" s="7">
        <f t="shared" si="5"/>
        <v>1</v>
      </c>
      <c r="U8" s="10">
        <v>1</v>
      </c>
      <c r="V8" s="19">
        <f t="shared" si="7"/>
        <v>1.5007838488892289E-2</v>
      </c>
      <c r="W8" s="1"/>
      <c r="X8" s="1">
        <f t="shared" si="6"/>
        <v>3</v>
      </c>
      <c r="Y8" s="1">
        <f t="shared" si="1"/>
        <v>4</v>
      </c>
      <c r="Z8" s="1">
        <f t="shared" si="0"/>
        <v>1</v>
      </c>
      <c r="AA8" s="1">
        <f t="shared" si="2"/>
        <v>6</v>
      </c>
      <c r="AB8" s="1">
        <f t="shared" si="3"/>
        <v>5</v>
      </c>
      <c r="AC8" s="1">
        <f t="shared" si="4"/>
        <v>2</v>
      </c>
    </row>
    <row r="9" spans="1:29" x14ac:dyDescent="0.25">
      <c r="A9" s="16">
        <v>4</v>
      </c>
      <c r="B9" s="2">
        <v>6</v>
      </c>
      <c r="C9" s="2">
        <v>4</v>
      </c>
      <c r="D9" s="26">
        <v>50078</v>
      </c>
      <c r="E9" s="26">
        <v>49133</v>
      </c>
      <c r="F9" s="30">
        <v>53876</v>
      </c>
      <c r="G9" s="15">
        <v>49608</v>
      </c>
      <c r="H9" s="32">
        <v>48451</v>
      </c>
      <c r="I9" s="15">
        <v>51037</v>
      </c>
      <c r="J9" s="5">
        <v>44966</v>
      </c>
      <c r="K9" s="5">
        <v>44174</v>
      </c>
      <c r="L9" s="5">
        <v>39871</v>
      </c>
      <c r="M9" s="5">
        <v>46832</v>
      </c>
      <c r="N9" s="5">
        <v>42424</v>
      </c>
      <c r="O9" s="5">
        <v>47117</v>
      </c>
      <c r="P9" s="6">
        <v>203.91</v>
      </c>
      <c r="Q9" s="5">
        <v>45405</v>
      </c>
      <c r="R9" s="5">
        <v>41948</v>
      </c>
      <c r="S9" s="2" t="s">
        <v>25</v>
      </c>
      <c r="T9" s="7">
        <f t="shared" si="5"/>
        <v>1</v>
      </c>
      <c r="U9" s="10">
        <v>1</v>
      </c>
      <c r="V9" s="19">
        <f t="shared" si="7"/>
        <v>1.4785933585730162E-2</v>
      </c>
      <c r="W9" s="1"/>
      <c r="X9" s="1">
        <f t="shared" si="6"/>
        <v>3</v>
      </c>
      <c r="Y9" s="1">
        <f t="shared" si="1"/>
        <v>5</v>
      </c>
      <c r="Z9" s="1">
        <f t="shared" si="0"/>
        <v>1</v>
      </c>
      <c r="AA9" s="1">
        <f t="shared" si="2"/>
        <v>4</v>
      </c>
      <c r="AB9" s="1">
        <f t="shared" si="3"/>
        <v>6</v>
      </c>
      <c r="AC9" s="1">
        <f t="shared" si="4"/>
        <v>2</v>
      </c>
    </row>
    <row r="10" spans="1:29" x14ac:dyDescent="0.25">
      <c r="A10" s="16">
        <v>5</v>
      </c>
      <c r="B10" s="2">
        <v>7</v>
      </c>
      <c r="C10" s="2">
        <v>5</v>
      </c>
      <c r="D10" s="26">
        <v>50936</v>
      </c>
      <c r="E10" s="26">
        <v>49964</v>
      </c>
      <c r="F10" s="30">
        <v>54661</v>
      </c>
      <c r="G10" s="15">
        <v>49608</v>
      </c>
      <c r="H10" s="32">
        <v>48660</v>
      </c>
      <c r="I10" s="15">
        <v>51803</v>
      </c>
      <c r="J10" s="5">
        <v>46118</v>
      </c>
      <c r="K10" s="5">
        <v>45482</v>
      </c>
      <c r="L10" s="5">
        <v>40025</v>
      </c>
      <c r="M10" s="5">
        <v>47536</v>
      </c>
      <c r="N10" s="5">
        <v>42849</v>
      </c>
      <c r="O10" s="5">
        <v>48504</v>
      </c>
      <c r="P10" s="6">
        <v>210.03</v>
      </c>
      <c r="Q10" s="5">
        <v>46120</v>
      </c>
      <c r="R10" s="5">
        <v>43071</v>
      </c>
      <c r="S10" s="2" t="s">
        <v>25</v>
      </c>
      <c r="T10" s="7">
        <f t="shared" si="5"/>
        <v>1</v>
      </c>
      <c r="U10" s="10">
        <v>1</v>
      </c>
      <c r="V10" s="19">
        <f t="shared" si="7"/>
        <v>1.4570495211225777E-2</v>
      </c>
      <c r="W10" s="1"/>
      <c r="X10" s="1">
        <f t="shared" si="6"/>
        <v>3</v>
      </c>
      <c r="Y10" s="1">
        <f t="shared" si="1"/>
        <v>4</v>
      </c>
      <c r="Z10" s="1">
        <f t="shared" si="0"/>
        <v>1</v>
      </c>
      <c r="AA10" s="1">
        <f t="shared" si="2"/>
        <v>5</v>
      </c>
      <c r="AB10" s="1">
        <f t="shared" si="3"/>
        <v>6</v>
      </c>
      <c r="AC10" s="1">
        <f t="shared" si="4"/>
        <v>2</v>
      </c>
    </row>
    <row r="11" spans="1:29" x14ac:dyDescent="0.25">
      <c r="A11" s="17">
        <v>6</v>
      </c>
      <c r="B11" s="2">
        <v>8</v>
      </c>
      <c r="C11" s="2">
        <v>6</v>
      </c>
      <c r="D11" s="26">
        <v>51794</v>
      </c>
      <c r="E11" s="26">
        <v>51961</v>
      </c>
      <c r="F11" s="30">
        <v>55446</v>
      </c>
      <c r="G11" s="15">
        <v>51876</v>
      </c>
      <c r="H11" s="32">
        <v>48766</v>
      </c>
      <c r="I11" s="15">
        <v>52709</v>
      </c>
      <c r="J11" s="5">
        <v>47295</v>
      </c>
      <c r="K11" s="5">
        <v>47504</v>
      </c>
      <c r="L11" s="5">
        <v>41821</v>
      </c>
      <c r="M11" s="5">
        <v>49436</v>
      </c>
      <c r="N11" s="5">
        <v>43499</v>
      </c>
      <c r="O11" s="5">
        <v>50530</v>
      </c>
      <c r="P11" s="6">
        <v>219.48</v>
      </c>
      <c r="Q11" s="5">
        <v>47464</v>
      </c>
      <c r="R11" s="5">
        <v>44790</v>
      </c>
      <c r="S11" s="2" t="s">
        <v>25</v>
      </c>
      <c r="T11" s="8">
        <f t="shared" si="5"/>
        <v>1</v>
      </c>
      <c r="U11" s="12">
        <v>1</v>
      </c>
      <c r="V11" s="19">
        <f t="shared" si="7"/>
        <v>1.4361244763176672E-2</v>
      </c>
      <c r="W11" s="1"/>
      <c r="X11" s="1">
        <f t="shared" si="6"/>
        <v>5</v>
      </c>
      <c r="Y11" s="1">
        <f t="shared" si="1"/>
        <v>3</v>
      </c>
      <c r="Z11" s="1">
        <f t="shared" si="0"/>
        <v>1</v>
      </c>
      <c r="AA11" s="1">
        <f t="shared" si="2"/>
        <v>4</v>
      </c>
      <c r="AB11" s="1">
        <f t="shared" si="3"/>
        <v>6</v>
      </c>
      <c r="AC11" s="1">
        <f t="shared" si="4"/>
        <v>2</v>
      </c>
    </row>
    <row r="12" spans="1:29" x14ac:dyDescent="0.25">
      <c r="A12" s="17">
        <v>7</v>
      </c>
      <c r="B12" s="2">
        <v>9</v>
      </c>
      <c r="C12" s="2">
        <v>7</v>
      </c>
      <c r="D12" s="26">
        <v>52652</v>
      </c>
      <c r="E12" s="26">
        <v>53522</v>
      </c>
      <c r="F12" s="30">
        <v>56231</v>
      </c>
      <c r="G12" s="15">
        <v>51876</v>
      </c>
      <c r="H12" s="32">
        <v>48872</v>
      </c>
      <c r="I12" s="15">
        <v>53632</v>
      </c>
      <c r="J12" s="5">
        <v>48882</v>
      </c>
      <c r="K12" s="5">
        <v>48912</v>
      </c>
      <c r="L12" s="5">
        <v>43072</v>
      </c>
      <c r="M12" s="5">
        <v>51415</v>
      </c>
      <c r="N12" s="5">
        <v>44645</v>
      </c>
      <c r="O12" s="5">
        <v>52043</v>
      </c>
      <c r="P12" s="6">
        <v>226.06</v>
      </c>
      <c r="Q12" s="5">
        <v>48579</v>
      </c>
      <c r="R12" s="5">
        <v>46077</v>
      </c>
      <c r="S12" s="2" t="s">
        <v>25</v>
      </c>
      <c r="T12" s="8">
        <f t="shared" si="5"/>
        <v>1</v>
      </c>
      <c r="U12" s="12">
        <v>1</v>
      </c>
      <c r="V12" s="19">
        <f t="shared" si="7"/>
        <v>1.4157919417090502E-2</v>
      </c>
      <c r="W12" s="1"/>
      <c r="X12" s="1">
        <f t="shared" si="6"/>
        <v>4</v>
      </c>
      <c r="Y12" s="1">
        <f t="shared" si="1"/>
        <v>3</v>
      </c>
      <c r="Z12" s="1">
        <f t="shared" si="0"/>
        <v>1</v>
      </c>
      <c r="AA12" s="1">
        <f t="shared" si="2"/>
        <v>5</v>
      </c>
      <c r="AB12" s="1">
        <f t="shared" si="3"/>
        <v>6</v>
      </c>
      <c r="AC12" s="1">
        <f t="shared" si="4"/>
        <v>2</v>
      </c>
    </row>
    <row r="13" spans="1:29" x14ac:dyDescent="0.25">
      <c r="A13" s="17">
        <v>8</v>
      </c>
      <c r="B13" s="2">
        <v>10</v>
      </c>
      <c r="D13" s="26">
        <v>53510</v>
      </c>
      <c r="E13" s="26">
        <v>55930</v>
      </c>
      <c r="F13" s="30">
        <v>57016</v>
      </c>
      <c r="G13" s="15">
        <v>52560</v>
      </c>
      <c r="H13" s="32">
        <v>48978</v>
      </c>
      <c r="I13" s="15">
        <v>54570</v>
      </c>
      <c r="J13" s="5">
        <v>50143</v>
      </c>
      <c r="K13" s="5">
        <v>48912</v>
      </c>
      <c r="L13" s="5">
        <v>43660</v>
      </c>
      <c r="M13" s="5">
        <v>52699</v>
      </c>
      <c r="N13" s="5">
        <v>46348</v>
      </c>
      <c r="O13" s="5">
        <v>52172</v>
      </c>
      <c r="P13" s="6">
        <v>226.06</v>
      </c>
      <c r="Q13" s="5">
        <v>49259</v>
      </c>
      <c r="R13" s="5">
        <v>46321</v>
      </c>
      <c r="S13" s="2" t="s">
        <v>25</v>
      </c>
      <c r="T13" s="8">
        <f t="shared" si="5"/>
        <v>1</v>
      </c>
      <c r="U13" s="12">
        <v>1</v>
      </c>
      <c r="V13" s="19">
        <f t="shared" si="7"/>
        <v>1.3960271024879515E-2</v>
      </c>
      <c r="W13" s="1"/>
      <c r="X13" s="1">
        <f t="shared" si="6"/>
        <v>4</v>
      </c>
      <c r="Y13" s="1">
        <f t="shared" si="1"/>
        <v>2</v>
      </c>
      <c r="Z13" s="1">
        <f t="shared" si="0"/>
        <v>1</v>
      </c>
      <c r="AA13" s="1">
        <f t="shared" si="2"/>
        <v>5</v>
      </c>
      <c r="AB13" s="1">
        <f t="shared" si="3"/>
        <v>6</v>
      </c>
      <c r="AC13" s="1">
        <f t="shared" si="4"/>
        <v>3</v>
      </c>
    </row>
    <row r="14" spans="1:29" x14ac:dyDescent="0.25">
      <c r="A14" s="17">
        <v>9</v>
      </c>
      <c r="B14" s="2">
        <v>11</v>
      </c>
      <c r="C14" s="2" t="s">
        <v>19</v>
      </c>
      <c r="D14" s="26">
        <v>54368</v>
      </c>
      <c r="E14" s="26">
        <v>57606</v>
      </c>
      <c r="F14" s="30">
        <v>57801</v>
      </c>
      <c r="G14" s="15">
        <v>53268</v>
      </c>
      <c r="H14" s="32">
        <v>49190</v>
      </c>
      <c r="I14" s="15">
        <v>55525</v>
      </c>
      <c r="J14" s="5">
        <v>52056</v>
      </c>
      <c r="K14" s="5">
        <v>50365</v>
      </c>
      <c r="L14" s="5">
        <v>44970</v>
      </c>
      <c r="M14" s="5">
        <v>53490</v>
      </c>
      <c r="N14" s="5">
        <v>47576</v>
      </c>
      <c r="O14" s="5">
        <v>53539</v>
      </c>
      <c r="P14" s="6">
        <v>232.85</v>
      </c>
      <c r="Q14" s="5">
        <v>50477</v>
      </c>
      <c r="R14" s="5">
        <v>47631</v>
      </c>
      <c r="S14" s="2" t="s">
        <v>25</v>
      </c>
      <c r="T14" s="8">
        <f t="shared" si="5"/>
        <v>1</v>
      </c>
      <c r="U14" s="13">
        <v>1</v>
      </c>
      <c r="V14" s="19">
        <f t="shared" si="7"/>
        <v>1.3768065104532061E-2</v>
      </c>
      <c r="W14" s="1"/>
      <c r="X14" s="1">
        <f t="shared" si="6"/>
        <v>4</v>
      </c>
      <c r="Y14" s="1">
        <f t="shared" si="1"/>
        <v>2</v>
      </c>
      <c r="Z14" s="1">
        <f t="shared" si="0"/>
        <v>1</v>
      </c>
      <c r="AA14" s="1">
        <f t="shared" si="2"/>
        <v>5</v>
      </c>
      <c r="AB14" s="1">
        <f t="shared" si="3"/>
        <v>6</v>
      </c>
      <c r="AC14" s="1">
        <f t="shared" si="4"/>
        <v>3</v>
      </c>
    </row>
    <row r="15" spans="1:29" x14ac:dyDescent="0.25">
      <c r="A15" s="17">
        <v>10</v>
      </c>
      <c r="B15" s="2">
        <v>12</v>
      </c>
      <c r="D15" s="26">
        <v>55226</v>
      </c>
      <c r="E15" s="26">
        <v>57606</v>
      </c>
      <c r="F15" s="30">
        <v>58586</v>
      </c>
      <c r="G15" s="15">
        <v>54672</v>
      </c>
      <c r="H15" s="32">
        <v>50142</v>
      </c>
      <c r="I15" s="15">
        <v>56497</v>
      </c>
      <c r="J15" s="5">
        <v>53606</v>
      </c>
      <c r="K15" s="5">
        <v>50365</v>
      </c>
      <c r="L15" s="5">
        <v>46870</v>
      </c>
      <c r="M15" s="5">
        <v>54293</v>
      </c>
      <c r="N15" s="5">
        <v>49603</v>
      </c>
      <c r="O15" s="5">
        <v>53672</v>
      </c>
      <c r="P15" s="6">
        <v>232.85</v>
      </c>
      <c r="Q15" s="5">
        <v>51336</v>
      </c>
      <c r="R15" s="5">
        <v>47869</v>
      </c>
      <c r="S15" s="2" t="s">
        <v>25</v>
      </c>
      <c r="T15" s="8">
        <f t="shared" si="5"/>
        <v>1</v>
      </c>
      <c r="U15" s="13">
        <v>1</v>
      </c>
      <c r="V15" s="19">
        <f t="shared" si="7"/>
        <v>1.3581079912112248E-2</v>
      </c>
      <c r="W15" s="1"/>
      <c r="X15" s="1">
        <f t="shared" si="6"/>
        <v>4</v>
      </c>
      <c r="Y15" s="1">
        <f t="shared" si="1"/>
        <v>2</v>
      </c>
      <c r="Z15" s="1">
        <f t="shared" si="0"/>
        <v>1</v>
      </c>
      <c r="AA15" s="1">
        <f t="shared" si="2"/>
        <v>5</v>
      </c>
      <c r="AB15" s="1">
        <f t="shared" si="3"/>
        <v>6</v>
      </c>
      <c r="AC15" s="1">
        <f t="shared" si="4"/>
        <v>3</v>
      </c>
    </row>
    <row r="16" spans="1:29" x14ac:dyDescent="0.25">
      <c r="A16" s="17">
        <v>11</v>
      </c>
      <c r="B16" s="2">
        <v>13</v>
      </c>
      <c r="C16" s="2" t="s">
        <v>20</v>
      </c>
      <c r="D16" s="26">
        <v>56084</v>
      </c>
      <c r="E16" s="26">
        <v>59332</v>
      </c>
      <c r="F16" s="30">
        <v>59371</v>
      </c>
      <c r="G16" s="15">
        <v>56124</v>
      </c>
      <c r="H16" s="32">
        <v>50142</v>
      </c>
      <c r="I16" s="15">
        <v>57485</v>
      </c>
      <c r="J16" s="5">
        <v>53606</v>
      </c>
      <c r="K16" s="5">
        <v>51857</v>
      </c>
      <c r="L16" s="5">
        <v>48299</v>
      </c>
      <c r="M16" s="5">
        <v>55106</v>
      </c>
      <c r="N16" s="5">
        <v>50924</v>
      </c>
      <c r="O16" s="5">
        <v>55080</v>
      </c>
      <c r="P16" s="6">
        <v>239.83</v>
      </c>
      <c r="Q16" s="5">
        <v>52715</v>
      </c>
      <c r="R16" s="5">
        <v>49201</v>
      </c>
      <c r="S16" s="2" t="s">
        <v>25</v>
      </c>
      <c r="T16" s="8">
        <f t="shared" si="5"/>
        <v>1</v>
      </c>
      <c r="U16" s="13">
        <v>1</v>
      </c>
      <c r="V16" s="19">
        <f t="shared" si="7"/>
        <v>1.3399105588365821E-2</v>
      </c>
      <c r="W16" s="1"/>
      <c r="X16" s="1">
        <f t="shared" si="6"/>
        <v>5</v>
      </c>
      <c r="Y16" s="1">
        <f t="shared" si="1"/>
        <v>2</v>
      </c>
      <c r="Z16" s="1">
        <f t="shared" si="0"/>
        <v>1</v>
      </c>
      <c r="AA16" s="1">
        <f t="shared" si="2"/>
        <v>4</v>
      </c>
      <c r="AB16" s="1">
        <f t="shared" si="3"/>
        <v>6</v>
      </c>
      <c r="AC16" s="1">
        <f t="shared" si="4"/>
        <v>3</v>
      </c>
    </row>
    <row r="17" spans="1:29" x14ac:dyDescent="0.25">
      <c r="A17" s="17">
        <v>12</v>
      </c>
      <c r="B17" s="2">
        <v>14</v>
      </c>
      <c r="D17" s="26">
        <v>56942</v>
      </c>
      <c r="E17" s="26">
        <v>59332</v>
      </c>
      <c r="F17" s="30">
        <v>60156</v>
      </c>
      <c r="G17" s="15">
        <v>57600</v>
      </c>
      <c r="H17" s="32">
        <v>52152</v>
      </c>
      <c r="I17" s="15">
        <v>58923</v>
      </c>
      <c r="J17" s="5">
        <v>55190</v>
      </c>
      <c r="K17" s="5">
        <v>51857</v>
      </c>
      <c r="L17" s="5">
        <v>49685</v>
      </c>
      <c r="M17" s="5">
        <v>55934</v>
      </c>
      <c r="N17" s="5">
        <v>51053</v>
      </c>
      <c r="O17" s="5">
        <v>55218</v>
      </c>
      <c r="P17" s="6">
        <v>239.83</v>
      </c>
      <c r="Q17" s="5">
        <v>53403</v>
      </c>
      <c r="R17" s="5">
        <v>49407</v>
      </c>
      <c r="S17" s="2" t="s">
        <v>25</v>
      </c>
      <c r="T17" s="8">
        <f t="shared" si="5"/>
        <v>1</v>
      </c>
      <c r="U17" s="13">
        <v>1</v>
      </c>
      <c r="V17" s="19">
        <f t="shared" si="7"/>
        <v>1.3221943373027236E-2</v>
      </c>
      <c r="W17" s="1"/>
      <c r="X17" s="1">
        <f t="shared" si="6"/>
        <v>5</v>
      </c>
      <c r="Y17" s="1">
        <f t="shared" si="1"/>
        <v>2</v>
      </c>
      <c r="Z17" s="1">
        <f t="shared" si="0"/>
        <v>1</v>
      </c>
      <c r="AA17" s="1">
        <f t="shared" si="2"/>
        <v>4</v>
      </c>
      <c r="AB17" s="1">
        <f t="shared" si="3"/>
        <v>6</v>
      </c>
      <c r="AC17" s="1">
        <f t="shared" si="4"/>
        <v>3</v>
      </c>
    </row>
    <row r="18" spans="1:29" x14ac:dyDescent="0.25">
      <c r="A18" s="17">
        <v>13</v>
      </c>
      <c r="B18" s="2">
        <v>15</v>
      </c>
      <c r="C18" s="2" t="s">
        <v>21</v>
      </c>
      <c r="D18" s="26">
        <v>57800</v>
      </c>
      <c r="E18" s="26">
        <v>61114</v>
      </c>
      <c r="F18" s="30">
        <v>60941</v>
      </c>
      <c r="G18" s="15">
        <v>59136</v>
      </c>
      <c r="H18" s="32">
        <v>52152</v>
      </c>
      <c r="I18" s="15">
        <v>60395</v>
      </c>
      <c r="J18" s="5">
        <v>55190</v>
      </c>
      <c r="K18" s="5">
        <v>53396</v>
      </c>
      <c r="L18" s="5">
        <v>49849</v>
      </c>
      <c r="M18" s="5">
        <v>56772</v>
      </c>
      <c r="N18" s="5">
        <v>52414</v>
      </c>
      <c r="O18" s="5">
        <v>56667</v>
      </c>
      <c r="P18" s="6">
        <v>247.03</v>
      </c>
      <c r="Q18" s="5">
        <v>54579</v>
      </c>
      <c r="R18" s="5">
        <v>50732</v>
      </c>
      <c r="S18" s="2" t="s">
        <v>25</v>
      </c>
      <c r="T18" s="8">
        <f t="shared" si="5"/>
        <v>2</v>
      </c>
      <c r="U18" s="13">
        <v>2</v>
      </c>
      <c r="V18" s="19">
        <f t="shared" si="7"/>
        <v>1.3049404880643659E-2</v>
      </c>
      <c r="W18" s="1"/>
      <c r="X18" s="1">
        <f t="shared" si="6"/>
        <v>5</v>
      </c>
      <c r="Y18" s="1">
        <f t="shared" si="1"/>
        <v>1</v>
      </c>
      <c r="Z18" s="1">
        <f t="shared" si="0"/>
        <v>2</v>
      </c>
      <c r="AA18" s="1">
        <f t="shared" si="2"/>
        <v>4</v>
      </c>
      <c r="AB18" s="1">
        <f t="shared" si="3"/>
        <v>6</v>
      </c>
      <c r="AC18" s="1">
        <f t="shared" si="4"/>
        <v>3</v>
      </c>
    </row>
    <row r="19" spans="1:29" x14ac:dyDescent="0.25">
      <c r="A19" s="17">
        <v>14</v>
      </c>
      <c r="B19" s="2">
        <v>16</v>
      </c>
      <c r="D19" s="26">
        <v>58658</v>
      </c>
      <c r="E19" s="26">
        <v>61114</v>
      </c>
      <c r="F19" s="30">
        <v>61726</v>
      </c>
      <c r="G19" s="15">
        <v>60708</v>
      </c>
      <c r="H19" s="32">
        <v>55686</v>
      </c>
      <c r="I19" s="15">
        <v>61905</v>
      </c>
      <c r="J19" s="5">
        <v>56829</v>
      </c>
      <c r="K19" s="5">
        <v>53396</v>
      </c>
      <c r="L19" s="5">
        <v>51274</v>
      </c>
      <c r="M19" s="5">
        <v>57624</v>
      </c>
      <c r="N19" s="5">
        <v>52931</v>
      </c>
      <c r="O19" s="5">
        <v>56808</v>
      </c>
      <c r="P19" s="6">
        <v>247.03</v>
      </c>
      <c r="Q19" s="5">
        <v>55319</v>
      </c>
      <c r="R19" s="5">
        <v>50927</v>
      </c>
      <c r="S19" s="2" t="s">
        <v>25</v>
      </c>
      <c r="T19" s="8">
        <f t="shared" si="5"/>
        <v>2</v>
      </c>
      <c r="U19" s="13">
        <v>2</v>
      </c>
      <c r="V19" s="19">
        <f t="shared" si="7"/>
        <v>1.2881311432369013E-2</v>
      </c>
      <c r="W19" s="1"/>
      <c r="X19" s="1">
        <f t="shared" si="6"/>
        <v>5</v>
      </c>
      <c r="Y19" s="1">
        <f t="shared" si="1"/>
        <v>3</v>
      </c>
      <c r="Z19" s="1">
        <f t="shared" si="0"/>
        <v>2</v>
      </c>
      <c r="AA19" s="1">
        <f t="shared" si="2"/>
        <v>4</v>
      </c>
      <c r="AB19" s="1">
        <f t="shared" si="3"/>
        <v>6</v>
      </c>
      <c r="AC19" s="1">
        <f t="shared" si="4"/>
        <v>1</v>
      </c>
    </row>
    <row r="20" spans="1:29" x14ac:dyDescent="0.25">
      <c r="A20" s="17">
        <v>15</v>
      </c>
      <c r="B20" s="2">
        <v>17</v>
      </c>
      <c r="C20" s="2" t="s">
        <v>22</v>
      </c>
      <c r="D20" s="26">
        <v>59516</v>
      </c>
      <c r="E20" s="26">
        <v>62947</v>
      </c>
      <c r="F20" s="30">
        <v>62511</v>
      </c>
      <c r="G20" s="15">
        <v>61164</v>
      </c>
      <c r="H20" s="32">
        <v>55686</v>
      </c>
      <c r="I20" s="15">
        <v>63453</v>
      </c>
      <c r="J20" s="5">
        <v>56829</v>
      </c>
      <c r="K20" s="5">
        <v>54983</v>
      </c>
      <c r="L20" s="5">
        <v>51438</v>
      </c>
      <c r="M20" s="5">
        <v>58489</v>
      </c>
      <c r="N20" s="5">
        <v>54332</v>
      </c>
      <c r="O20" s="5">
        <v>58302</v>
      </c>
      <c r="P20" s="6">
        <v>254.44</v>
      </c>
      <c r="Q20" s="5">
        <v>56502</v>
      </c>
      <c r="R20" s="5">
        <v>52303</v>
      </c>
      <c r="S20" s="2" t="s">
        <v>25</v>
      </c>
      <c r="T20" s="8">
        <f t="shared" si="5"/>
        <v>3</v>
      </c>
      <c r="U20" s="13">
        <v>3</v>
      </c>
      <c r="V20" s="19">
        <f t="shared" si="7"/>
        <v>1.2717493438745424E-2</v>
      </c>
      <c r="W20" s="1"/>
      <c r="X20" s="1">
        <f t="shared" si="6"/>
        <v>5</v>
      </c>
      <c r="Y20" s="1">
        <f t="shared" si="1"/>
        <v>2</v>
      </c>
      <c r="Z20" s="1">
        <f t="shared" si="0"/>
        <v>3</v>
      </c>
      <c r="AA20" s="1">
        <f t="shared" si="2"/>
        <v>4</v>
      </c>
      <c r="AB20" s="1">
        <f t="shared" si="3"/>
        <v>6</v>
      </c>
      <c r="AC20" s="1">
        <f t="shared" si="4"/>
        <v>1</v>
      </c>
    </row>
    <row r="21" spans="1:29" x14ac:dyDescent="0.25">
      <c r="A21" s="17">
        <v>16</v>
      </c>
      <c r="B21" s="2">
        <v>18</v>
      </c>
      <c r="D21" s="26">
        <v>60374</v>
      </c>
      <c r="E21" s="26">
        <v>62947</v>
      </c>
      <c r="F21" s="30">
        <v>63296</v>
      </c>
      <c r="G21" s="15">
        <v>62808</v>
      </c>
      <c r="H21" s="32">
        <v>57354</v>
      </c>
      <c r="I21" s="15">
        <v>65039</v>
      </c>
      <c r="J21" s="5">
        <v>58521</v>
      </c>
      <c r="K21" s="5">
        <v>54983</v>
      </c>
      <c r="L21" s="5">
        <v>52901</v>
      </c>
      <c r="M21" s="5">
        <v>59365</v>
      </c>
      <c r="N21" s="5">
        <v>54849</v>
      </c>
      <c r="O21" s="5">
        <v>58447</v>
      </c>
      <c r="P21" s="6">
        <v>254.44</v>
      </c>
      <c r="Q21" s="5">
        <v>57204</v>
      </c>
      <c r="R21" s="5">
        <v>52519</v>
      </c>
      <c r="S21" s="2" t="s">
        <v>25</v>
      </c>
      <c r="T21" s="8">
        <f t="shared" si="5"/>
        <v>2</v>
      </c>
      <c r="U21" s="13">
        <v>2</v>
      </c>
      <c r="V21" s="19">
        <f t="shared" si="7"/>
        <v>1.2557789828990099E-2</v>
      </c>
      <c r="W21" s="1"/>
      <c r="X21" s="1">
        <f t="shared" si="6"/>
        <v>5</v>
      </c>
      <c r="Y21" s="1">
        <f t="shared" si="1"/>
        <v>3</v>
      </c>
      <c r="Z21" s="1">
        <f t="shared" si="0"/>
        <v>2</v>
      </c>
      <c r="AA21" s="1">
        <f t="shared" si="2"/>
        <v>4</v>
      </c>
      <c r="AB21" s="1">
        <f t="shared" si="3"/>
        <v>6</v>
      </c>
      <c r="AC21" s="1">
        <f t="shared" si="4"/>
        <v>1</v>
      </c>
    </row>
    <row r="22" spans="1:29" x14ac:dyDescent="0.25">
      <c r="A22" s="17">
        <v>17</v>
      </c>
      <c r="B22" s="2">
        <v>19</v>
      </c>
      <c r="C22" s="2" t="s">
        <v>23</v>
      </c>
      <c r="D22" s="26">
        <v>61232</v>
      </c>
      <c r="E22" s="26">
        <v>64839</v>
      </c>
      <c r="F22" s="30">
        <v>64081</v>
      </c>
      <c r="G22" s="15">
        <v>64464</v>
      </c>
      <c r="H22" s="32">
        <v>57354</v>
      </c>
      <c r="I22" s="15">
        <v>66665</v>
      </c>
      <c r="J22" s="5">
        <v>58521</v>
      </c>
      <c r="K22" s="5">
        <v>56613</v>
      </c>
      <c r="L22" s="5">
        <v>53067</v>
      </c>
      <c r="M22" s="5">
        <v>59960</v>
      </c>
      <c r="N22" s="5">
        <v>56293</v>
      </c>
      <c r="O22" s="5">
        <v>59986</v>
      </c>
      <c r="P22" s="6">
        <v>262.07</v>
      </c>
      <c r="Q22" s="5">
        <v>58325</v>
      </c>
      <c r="R22" s="5">
        <v>53893</v>
      </c>
      <c r="S22" s="2" t="s">
        <v>25</v>
      </c>
      <c r="T22" s="8">
        <f t="shared" si="5"/>
        <v>4</v>
      </c>
      <c r="U22" s="12">
        <v>4</v>
      </c>
      <c r="V22" s="19">
        <f t="shared" si="7"/>
        <v>1.2402047522750252E-2</v>
      </c>
      <c r="W22" s="1"/>
      <c r="X22" s="1">
        <f t="shared" si="6"/>
        <v>5</v>
      </c>
      <c r="Y22" s="1">
        <f t="shared" si="1"/>
        <v>2</v>
      </c>
      <c r="Z22" s="1">
        <f t="shared" si="0"/>
        <v>4</v>
      </c>
      <c r="AA22" s="1">
        <f t="shared" si="2"/>
        <v>3</v>
      </c>
      <c r="AB22" s="1">
        <f t="shared" si="3"/>
        <v>6</v>
      </c>
      <c r="AC22" s="1">
        <f t="shared" si="4"/>
        <v>1</v>
      </c>
    </row>
    <row r="23" spans="1:29" x14ac:dyDescent="0.25">
      <c r="A23" s="17">
        <v>18</v>
      </c>
      <c r="B23" s="2">
        <v>20</v>
      </c>
      <c r="D23" s="26">
        <v>62090</v>
      </c>
      <c r="E23" s="26">
        <v>64839</v>
      </c>
      <c r="F23" s="30">
        <v>64866</v>
      </c>
      <c r="G23" s="15">
        <v>66192</v>
      </c>
      <c r="H23" s="32">
        <v>59062</v>
      </c>
      <c r="I23" s="15">
        <v>67332</v>
      </c>
      <c r="J23" s="5">
        <v>60269</v>
      </c>
      <c r="K23" s="5">
        <v>56613</v>
      </c>
      <c r="L23" s="5">
        <v>54570</v>
      </c>
      <c r="M23" s="5">
        <v>60559</v>
      </c>
      <c r="N23" s="5">
        <v>56810</v>
      </c>
      <c r="O23" s="5">
        <v>61422</v>
      </c>
      <c r="P23" s="6">
        <v>262.07</v>
      </c>
      <c r="Q23" s="5">
        <v>59129</v>
      </c>
      <c r="R23" s="5">
        <v>54130</v>
      </c>
      <c r="S23" s="2" t="s">
        <v>25</v>
      </c>
      <c r="T23" s="8">
        <f t="shared" si="5"/>
        <v>3</v>
      </c>
      <c r="U23" s="13">
        <v>3</v>
      </c>
      <c r="V23" s="19">
        <f t="shared" si="7"/>
        <v>1.2250120940684447E-2</v>
      </c>
      <c r="W23" s="1"/>
      <c r="X23" s="1">
        <f t="shared" si="6"/>
        <v>5</v>
      </c>
      <c r="Y23" s="1">
        <f t="shared" si="1"/>
        <v>4</v>
      </c>
      <c r="Z23" s="1">
        <f t="shared" si="0"/>
        <v>3</v>
      </c>
      <c r="AA23" s="1">
        <f t="shared" si="2"/>
        <v>2</v>
      </c>
      <c r="AB23" s="1">
        <f t="shared" si="3"/>
        <v>6</v>
      </c>
      <c r="AC23" s="1">
        <f t="shared" si="4"/>
        <v>1</v>
      </c>
    </row>
    <row r="24" spans="1:29" x14ac:dyDescent="0.25">
      <c r="A24" s="17">
        <v>19</v>
      </c>
      <c r="B24" s="2">
        <v>21</v>
      </c>
      <c r="C24" s="2" t="s">
        <v>24</v>
      </c>
      <c r="D24" s="26">
        <v>62948</v>
      </c>
      <c r="E24" s="26">
        <v>66997</v>
      </c>
      <c r="F24" s="30">
        <v>65651</v>
      </c>
      <c r="G24" s="15">
        <v>67956</v>
      </c>
      <c r="H24" s="32">
        <v>59062</v>
      </c>
      <c r="I24" s="15">
        <v>68006</v>
      </c>
      <c r="J24" s="5">
        <v>60269</v>
      </c>
      <c r="K24" s="5">
        <v>58294</v>
      </c>
      <c r="L24" s="5">
        <v>54738</v>
      </c>
      <c r="M24" s="5">
        <v>61165</v>
      </c>
      <c r="N24" s="5">
        <v>58297</v>
      </c>
      <c r="O24" s="5">
        <v>63007</v>
      </c>
      <c r="P24" s="6">
        <v>269.93</v>
      </c>
      <c r="Q24" s="5">
        <v>60221</v>
      </c>
      <c r="R24" s="5">
        <v>55570</v>
      </c>
      <c r="S24" s="2" t="s">
        <v>25</v>
      </c>
      <c r="T24" s="8">
        <f t="shared" si="5"/>
        <v>4</v>
      </c>
      <c r="U24" s="12">
        <v>4</v>
      </c>
      <c r="V24" s="19">
        <f t="shared" si="7"/>
        <v>1.2101871550581199E-2</v>
      </c>
      <c r="W24" s="1"/>
      <c r="X24" s="1">
        <f t="shared" si="6"/>
        <v>5</v>
      </c>
      <c r="Y24" s="1">
        <f t="shared" si="1"/>
        <v>3</v>
      </c>
      <c r="Z24" s="1">
        <f t="shared" si="0"/>
        <v>4</v>
      </c>
      <c r="AA24" s="1">
        <f t="shared" si="2"/>
        <v>2</v>
      </c>
      <c r="AB24" s="1">
        <f t="shared" si="3"/>
        <v>6</v>
      </c>
      <c r="AC24" s="1">
        <f t="shared" si="4"/>
        <v>1</v>
      </c>
    </row>
    <row r="25" spans="1:29" x14ac:dyDescent="0.25">
      <c r="A25" s="17">
        <v>20</v>
      </c>
      <c r="B25" s="2">
        <v>22</v>
      </c>
      <c r="D25" s="26">
        <v>63806</v>
      </c>
      <c r="E25" s="26">
        <v>66997</v>
      </c>
      <c r="F25" s="30">
        <v>66436</v>
      </c>
      <c r="G25" s="15">
        <v>69780</v>
      </c>
      <c r="H25" s="32">
        <v>61030</v>
      </c>
      <c r="I25" s="15">
        <v>68686</v>
      </c>
      <c r="J25" s="5">
        <v>62043</v>
      </c>
      <c r="K25" s="5">
        <v>58294</v>
      </c>
      <c r="L25" s="5">
        <v>56283</v>
      </c>
      <c r="M25" s="5">
        <v>61776</v>
      </c>
      <c r="N25" s="5">
        <v>58815</v>
      </c>
      <c r="O25" s="5">
        <v>63533</v>
      </c>
      <c r="P25" s="6">
        <v>269.93</v>
      </c>
      <c r="Q25" s="5">
        <v>60922</v>
      </c>
      <c r="R25" s="5">
        <v>55813</v>
      </c>
      <c r="S25" s="2" t="s">
        <v>25</v>
      </c>
      <c r="T25" s="8">
        <f t="shared" si="5"/>
        <v>4</v>
      </c>
      <c r="U25" s="13">
        <v>4</v>
      </c>
      <c r="V25" s="19">
        <f t="shared" si="7"/>
        <v>1.1957167446040426E-2</v>
      </c>
      <c r="W25" s="1"/>
      <c r="X25" s="1">
        <f t="shared" si="6"/>
        <v>5</v>
      </c>
      <c r="Y25" s="1">
        <f t="shared" si="1"/>
        <v>3</v>
      </c>
      <c r="Z25" s="1">
        <f t="shared" si="0"/>
        <v>4</v>
      </c>
      <c r="AA25" s="1">
        <f t="shared" si="2"/>
        <v>1</v>
      </c>
      <c r="AB25" s="1">
        <f t="shared" si="3"/>
        <v>6</v>
      </c>
      <c r="AC25" s="1">
        <f t="shared" si="4"/>
        <v>2</v>
      </c>
    </row>
    <row r="26" spans="1:29" x14ac:dyDescent="0.25">
      <c r="A26" s="17">
        <v>21</v>
      </c>
      <c r="B26" s="2">
        <v>23</v>
      </c>
      <c r="D26" s="26">
        <v>64664</v>
      </c>
      <c r="E26" s="26">
        <v>68708</v>
      </c>
      <c r="F26" s="30">
        <v>67221</v>
      </c>
      <c r="G26" s="15">
        <v>69780</v>
      </c>
      <c r="H26" s="32">
        <v>61030</v>
      </c>
      <c r="I26" s="15">
        <v>69372</v>
      </c>
      <c r="J26" s="5">
        <v>62043</v>
      </c>
      <c r="K26" s="5">
        <v>58294</v>
      </c>
      <c r="L26" s="5">
        <v>56365</v>
      </c>
      <c r="M26" s="5">
        <v>62393</v>
      </c>
      <c r="N26" s="5">
        <v>60347</v>
      </c>
      <c r="O26" s="5">
        <v>64058</v>
      </c>
      <c r="P26" s="6">
        <v>269.93</v>
      </c>
      <c r="Q26" s="5">
        <v>61593</v>
      </c>
      <c r="R26" s="5">
        <v>56038</v>
      </c>
      <c r="S26" s="2" t="s">
        <v>25</v>
      </c>
      <c r="T26" s="8">
        <f t="shared" si="5"/>
        <v>4</v>
      </c>
      <c r="U26" s="12">
        <v>4</v>
      </c>
      <c r="V26" s="19">
        <f t="shared" si="7"/>
        <v>1.1815882955024384E-2</v>
      </c>
      <c r="W26" s="1"/>
      <c r="X26" s="1">
        <f t="shared" si="6"/>
        <v>5</v>
      </c>
      <c r="Y26" s="1">
        <f t="shared" si="1"/>
        <v>3</v>
      </c>
      <c r="Z26" s="1">
        <f t="shared" si="0"/>
        <v>4</v>
      </c>
      <c r="AA26" s="1">
        <f t="shared" si="2"/>
        <v>1</v>
      </c>
      <c r="AB26" s="1">
        <f t="shared" si="3"/>
        <v>6</v>
      </c>
      <c r="AC26" s="1">
        <f t="shared" si="4"/>
        <v>2</v>
      </c>
    </row>
    <row r="27" spans="1:29" x14ac:dyDescent="0.25">
      <c r="A27" s="16">
        <v>22</v>
      </c>
      <c r="B27" s="2">
        <v>24</v>
      </c>
      <c r="D27" s="26">
        <v>65522</v>
      </c>
      <c r="E27" s="26">
        <v>68708</v>
      </c>
      <c r="F27" s="30">
        <v>68006</v>
      </c>
      <c r="G27" s="15">
        <v>69780</v>
      </c>
      <c r="H27" s="32">
        <v>62658</v>
      </c>
      <c r="I27" s="15">
        <v>70065</v>
      </c>
      <c r="J27" s="5">
        <v>63879</v>
      </c>
      <c r="K27" s="5">
        <v>60043</v>
      </c>
      <c r="L27" s="5">
        <v>58056</v>
      </c>
      <c r="M27" s="5">
        <v>63018</v>
      </c>
      <c r="N27" s="5">
        <v>60864</v>
      </c>
      <c r="O27" s="5">
        <v>64583</v>
      </c>
      <c r="P27" s="6">
        <v>269.93</v>
      </c>
      <c r="Q27" s="5">
        <v>62447</v>
      </c>
      <c r="R27" s="5">
        <v>56225</v>
      </c>
      <c r="S27" s="2" t="s">
        <v>25</v>
      </c>
      <c r="T27" s="8">
        <f t="shared" si="5"/>
        <v>4</v>
      </c>
      <c r="U27" s="10">
        <v>4</v>
      </c>
      <c r="V27" s="19">
        <f t="shared" si="7"/>
        <v>1.167789827583642E-2</v>
      </c>
      <c r="W27" s="1"/>
      <c r="X27" s="1">
        <f t="shared" si="6"/>
        <v>5</v>
      </c>
      <c r="Y27" s="1">
        <f t="shared" si="1"/>
        <v>3</v>
      </c>
      <c r="Z27" s="1">
        <f t="shared" si="0"/>
        <v>4</v>
      </c>
      <c r="AA27" s="1">
        <f t="shared" si="2"/>
        <v>2</v>
      </c>
      <c r="AB27" s="1">
        <f t="shared" si="3"/>
        <v>6</v>
      </c>
      <c r="AC27" s="1">
        <f t="shared" si="4"/>
        <v>1</v>
      </c>
    </row>
    <row r="28" spans="1:29" x14ac:dyDescent="0.25">
      <c r="A28" s="16">
        <v>23</v>
      </c>
      <c r="B28" s="2">
        <v>25</v>
      </c>
      <c r="D28" s="26">
        <v>66380</v>
      </c>
      <c r="E28" s="26">
        <v>69273</v>
      </c>
      <c r="F28" s="30">
        <v>68791</v>
      </c>
      <c r="G28" s="15">
        <v>70944</v>
      </c>
      <c r="H28" s="32">
        <v>62822</v>
      </c>
      <c r="I28" s="15">
        <v>70766</v>
      </c>
      <c r="J28" s="5">
        <v>63879</v>
      </c>
      <c r="K28" s="5">
        <v>60043</v>
      </c>
      <c r="L28" s="5">
        <v>58179</v>
      </c>
      <c r="M28" s="5">
        <v>63683</v>
      </c>
      <c r="N28" s="5">
        <v>62443</v>
      </c>
      <c r="O28" s="5">
        <v>65109</v>
      </c>
      <c r="P28" s="6">
        <v>269.93</v>
      </c>
      <c r="Q28" s="5">
        <v>63194</v>
      </c>
      <c r="R28" s="5">
        <v>56404</v>
      </c>
      <c r="S28" s="2" t="s">
        <v>25</v>
      </c>
      <c r="T28" s="7">
        <f t="shared" si="5"/>
        <v>4</v>
      </c>
      <c r="U28" s="10">
        <v>4</v>
      </c>
      <c r="V28" s="19">
        <f t="shared" si="7"/>
        <v>1.1543099138311325E-2</v>
      </c>
      <c r="W28" s="1"/>
      <c r="X28" s="1">
        <f t="shared" si="6"/>
        <v>5</v>
      </c>
      <c r="Y28" s="1">
        <f t="shared" si="1"/>
        <v>3</v>
      </c>
      <c r="Z28" s="1">
        <f t="shared" si="0"/>
        <v>4</v>
      </c>
      <c r="AA28" s="1">
        <f t="shared" si="2"/>
        <v>1</v>
      </c>
      <c r="AB28" s="1">
        <f t="shared" si="3"/>
        <v>6</v>
      </c>
      <c r="AC28" s="1">
        <f t="shared" si="4"/>
        <v>2</v>
      </c>
    </row>
    <row r="29" spans="1:29" x14ac:dyDescent="0.25">
      <c r="A29" s="16">
        <v>24</v>
      </c>
      <c r="B29" s="2">
        <v>26</v>
      </c>
      <c r="D29" s="26">
        <v>67238</v>
      </c>
      <c r="E29" s="26">
        <v>69273</v>
      </c>
      <c r="F29" s="30">
        <v>69576</v>
      </c>
      <c r="G29" s="15">
        <v>70944</v>
      </c>
      <c r="H29" s="32">
        <v>64494</v>
      </c>
      <c r="I29" s="15">
        <v>71474</v>
      </c>
      <c r="J29" s="5">
        <v>63879</v>
      </c>
      <c r="K29" s="5">
        <v>60043</v>
      </c>
      <c r="L29" s="5">
        <v>59859</v>
      </c>
      <c r="M29" s="5">
        <v>63683</v>
      </c>
      <c r="N29" s="5">
        <v>62960</v>
      </c>
      <c r="O29" s="5">
        <v>65634</v>
      </c>
      <c r="P29" s="6">
        <v>269.93</v>
      </c>
      <c r="Q29" s="5">
        <v>63693</v>
      </c>
      <c r="R29" s="5">
        <v>56499</v>
      </c>
      <c r="S29" s="2" t="s">
        <v>25</v>
      </c>
      <c r="T29" s="7">
        <f t="shared" si="5"/>
        <v>3</v>
      </c>
      <c r="U29" s="10">
        <v>3</v>
      </c>
      <c r="V29" s="19">
        <f t="shared" si="7"/>
        <v>1.1411376488203399E-2</v>
      </c>
      <c r="W29" s="1"/>
      <c r="X29" s="1">
        <f t="shared" si="6"/>
        <v>5</v>
      </c>
      <c r="Y29" s="1">
        <f t="shared" si="1"/>
        <v>4</v>
      </c>
      <c r="Z29" s="1">
        <f t="shared" si="0"/>
        <v>3</v>
      </c>
      <c r="AA29" s="1">
        <f t="shared" si="2"/>
        <v>2</v>
      </c>
      <c r="AB29" s="1">
        <f t="shared" si="3"/>
        <v>6</v>
      </c>
      <c r="AC29" s="1">
        <f t="shared" si="4"/>
        <v>1</v>
      </c>
    </row>
    <row r="30" spans="1:29" x14ac:dyDescent="0.25">
      <c r="A30" s="16">
        <v>25</v>
      </c>
      <c r="B30" s="2">
        <v>27</v>
      </c>
      <c r="D30" s="26">
        <v>68096</v>
      </c>
      <c r="E30" s="26">
        <v>69273</v>
      </c>
      <c r="F30" s="30">
        <v>70761</v>
      </c>
      <c r="G30" s="15">
        <v>72852</v>
      </c>
      <c r="H30" s="32">
        <v>64659</v>
      </c>
      <c r="I30" s="15">
        <v>72189</v>
      </c>
      <c r="J30" s="5">
        <v>63879</v>
      </c>
      <c r="K30" s="5">
        <v>60043</v>
      </c>
      <c r="L30" s="5">
        <v>59963</v>
      </c>
      <c r="M30" s="5">
        <v>63683</v>
      </c>
      <c r="N30" s="5">
        <v>62960</v>
      </c>
      <c r="O30" s="5">
        <v>66159</v>
      </c>
      <c r="P30" s="6">
        <v>269.93</v>
      </c>
      <c r="Q30" s="5">
        <v>64187</v>
      </c>
      <c r="R30" s="5">
        <v>56600</v>
      </c>
      <c r="S30" s="2" t="s">
        <v>25</v>
      </c>
      <c r="T30" s="7">
        <f t="shared" si="5"/>
        <v>3</v>
      </c>
      <c r="U30" s="10">
        <v>3</v>
      </c>
      <c r="V30" s="19">
        <f t="shared" si="7"/>
        <v>1.7031735081062434E-2</v>
      </c>
      <c r="W30" s="1"/>
      <c r="X30" s="1">
        <f t="shared" si="6"/>
        <v>5</v>
      </c>
      <c r="Y30" s="1">
        <f t="shared" si="1"/>
        <v>4</v>
      </c>
      <c r="Z30" s="1">
        <f t="shared" si="0"/>
        <v>3</v>
      </c>
      <c r="AA30" s="1">
        <f t="shared" si="2"/>
        <v>1</v>
      </c>
      <c r="AB30" s="1">
        <f t="shared" si="3"/>
        <v>6</v>
      </c>
      <c r="AC30" s="1">
        <f t="shared" si="4"/>
        <v>2</v>
      </c>
    </row>
    <row r="31" spans="1:29" x14ac:dyDescent="0.25">
      <c r="A31" s="16">
        <v>26</v>
      </c>
      <c r="B31" s="2">
        <v>28</v>
      </c>
      <c r="D31" s="26">
        <v>68954</v>
      </c>
      <c r="E31" s="26">
        <v>69848</v>
      </c>
      <c r="F31" s="30">
        <v>71980</v>
      </c>
      <c r="G31" s="15">
        <v>74796</v>
      </c>
      <c r="H31" s="32">
        <v>66376</v>
      </c>
      <c r="I31" s="15">
        <v>72911</v>
      </c>
      <c r="J31" s="5">
        <v>63879</v>
      </c>
      <c r="K31" s="5">
        <v>60043</v>
      </c>
      <c r="L31" s="5">
        <v>60111</v>
      </c>
      <c r="M31" s="5">
        <v>63683</v>
      </c>
      <c r="N31" s="5">
        <v>63477</v>
      </c>
      <c r="O31" s="5">
        <v>66685</v>
      </c>
      <c r="P31" s="6">
        <v>269.93</v>
      </c>
      <c r="Q31" s="5">
        <v>64596</v>
      </c>
      <c r="R31" s="5">
        <v>56718</v>
      </c>
      <c r="S31" s="2" t="s">
        <v>25</v>
      </c>
      <c r="T31" s="7">
        <f t="shared" si="5"/>
        <v>3</v>
      </c>
      <c r="U31" s="10">
        <v>3</v>
      </c>
      <c r="V31" s="19">
        <f t="shared" si="7"/>
        <v>1.7227003575415838E-2</v>
      </c>
      <c r="W31" s="1"/>
      <c r="X31" s="1">
        <f t="shared" si="6"/>
        <v>5</v>
      </c>
      <c r="Y31" s="1">
        <f t="shared" si="1"/>
        <v>4</v>
      </c>
      <c r="Z31" s="1">
        <f t="shared" si="0"/>
        <v>3</v>
      </c>
      <c r="AA31" s="1">
        <f t="shared" si="2"/>
        <v>1</v>
      </c>
      <c r="AB31" s="1">
        <f t="shared" si="3"/>
        <v>6</v>
      </c>
      <c r="AC31" s="1">
        <f t="shared" si="4"/>
        <v>2</v>
      </c>
    </row>
    <row r="32" spans="1:29" x14ac:dyDescent="0.25">
      <c r="A32" s="16">
        <v>27</v>
      </c>
      <c r="B32" s="2">
        <v>29</v>
      </c>
      <c r="D32" s="26">
        <v>69812</v>
      </c>
      <c r="E32" s="26">
        <v>69848</v>
      </c>
      <c r="F32" s="30">
        <v>72765</v>
      </c>
      <c r="G32" s="15">
        <v>74796</v>
      </c>
      <c r="H32" s="32">
        <v>66540</v>
      </c>
      <c r="I32" s="15">
        <v>73640</v>
      </c>
      <c r="J32" s="5">
        <v>63879</v>
      </c>
      <c r="K32" s="5">
        <v>60043</v>
      </c>
      <c r="L32" s="5">
        <v>60239</v>
      </c>
      <c r="M32" s="5">
        <v>63683</v>
      </c>
      <c r="N32" s="5">
        <v>63477</v>
      </c>
      <c r="O32" s="5">
        <v>67210</v>
      </c>
      <c r="P32" s="6">
        <v>269.93</v>
      </c>
      <c r="Q32" s="5">
        <v>64883</v>
      </c>
      <c r="R32" s="5">
        <v>56789</v>
      </c>
      <c r="S32" s="2" t="s">
        <v>25</v>
      </c>
      <c r="T32" s="7">
        <f t="shared" si="5"/>
        <v>3</v>
      </c>
      <c r="U32" s="10">
        <v>3</v>
      </c>
      <c r="V32" s="19">
        <f t="shared" si="7"/>
        <v>1.0905807168657961E-2</v>
      </c>
      <c r="W32" s="1"/>
      <c r="X32" s="1">
        <f t="shared" si="6"/>
        <v>5</v>
      </c>
      <c r="Y32" s="1">
        <f t="shared" si="1"/>
        <v>4</v>
      </c>
      <c r="Z32" s="1">
        <f t="shared" si="0"/>
        <v>3</v>
      </c>
      <c r="AA32" s="1">
        <f t="shared" si="2"/>
        <v>1</v>
      </c>
      <c r="AB32" s="1">
        <f t="shared" si="3"/>
        <v>6</v>
      </c>
      <c r="AC32" s="1">
        <f t="shared" si="4"/>
        <v>2</v>
      </c>
    </row>
    <row r="33" spans="1:29" x14ac:dyDescent="0.25">
      <c r="A33" s="16">
        <v>28</v>
      </c>
      <c r="B33" s="2">
        <v>30</v>
      </c>
      <c r="D33" s="26">
        <v>70670</v>
      </c>
      <c r="E33" s="26">
        <v>69848</v>
      </c>
      <c r="F33" s="30">
        <v>73550</v>
      </c>
      <c r="G33" s="15">
        <v>74796</v>
      </c>
      <c r="H33" s="32">
        <v>68304</v>
      </c>
      <c r="I33" s="15">
        <v>73640</v>
      </c>
      <c r="J33" s="5">
        <v>63879</v>
      </c>
      <c r="K33" s="5">
        <v>60043</v>
      </c>
      <c r="L33" s="5">
        <v>60239</v>
      </c>
      <c r="M33" s="5">
        <v>63683</v>
      </c>
      <c r="N33" s="5">
        <v>63994</v>
      </c>
      <c r="O33" s="5">
        <v>67735</v>
      </c>
      <c r="P33" s="6">
        <v>269.93</v>
      </c>
      <c r="Q33" s="5">
        <v>65054</v>
      </c>
      <c r="R33" s="5">
        <v>56821</v>
      </c>
      <c r="S33" s="2" t="s">
        <v>25</v>
      </c>
      <c r="T33" s="7">
        <f t="shared" si="5"/>
        <v>3</v>
      </c>
      <c r="U33" s="10">
        <v>3</v>
      </c>
      <c r="V33" s="19">
        <f t="shared" si="7"/>
        <v>1.0788153645296502E-2</v>
      </c>
      <c r="W33" s="1"/>
      <c r="X33" s="1">
        <f t="shared" si="6"/>
        <v>4</v>
      </c>
      <c r="Y33" s="1">
        <f t="shared" si="1"/>
        <v>5</v>
      </c>
      <c r="Z33" s="1">
        <f t="shared" si="0"/>
        <v>3</v>
      </c>
      <c r="AA33" s="1">
        <f t="shared" si="2"/>
        <v>1</v>
      </c>
      <c r="AB33" s="1">
        <f t="shared" si="3"/>
        <v>6</v>
      </c>
      <c r="AC33" s="1">
        <f t="shared" si="4"/>
        <v>2</v>
      </c>
    </row>
    <row r="34" spans="1:29" x14ac:dyDescent="0.25">
      <c r="A34" s="16">
        <v>29</v>
      </c>
      <c r="B34" s="2">
        <v>31</v>
      </c>
      <c r="D34" s="26">
        <v>70670</v>
      </c>
      <c r="E34" s="26">
        <v>70438</v>
      </c>
      <c r="F34" s="30">
        <v>73550</v>
      </c>
      <c r="G34" s="15">
        <v>74796</v>
      </c>
      <c r="H34" s="32">
        <v>68469</v>
      </c>
      <c r="I34" s="15">
        <v>73640</v>
      </c>
      <c r="J34" s="5">
        <v>63879</v>
      </c>
      <c r="K34" s="5">
        <v>60043</v>
      </c>
      <c r="L34" s="5">
        <v>60239</v>
      </c>
      <c r="M34" s="5">
        <v>63683</v>
      </c>
      <c r="N34" s="5">
        <v>63994</v>
      </c>
      <c r="O34" s="5">
        <v>67735</v>
      </c>
      <c r="P34" s="6">
        <v>269.93</v>
      </c>
      <c r="Q34" s="5">
        <v>65068</v>
      </c>
      <c r="R34" s="5">
        <v>56823</v>
      </c>
      <c r="S34" s="2" t="s">
        <v>25</v>
      </c>
      <c r="T34" s="7">
        <f t="shared" si="5"/>
        <v>3</v>
      </c>
      <c r="U34" s="10">
        <v>3</v>
      </c>
      <c r="V34" s="19">
        <f t="shared" si="7"/>
        <v>0</v>
      </c>
      <c r="W34" s="1"/>
      <c r="X34" s="1">
        <f t="shared" si="6"/>
        <v>4</v>
      </c>
      <c r="Y34" s="1">
        <f t="shared" si="1"/>
        <v>5</v>
      </c>
      <c r="Z34" s="1">
        <f t="shared" si="0"/>
        <v>3</v>
      </c>
      <c r="AA34" s="1">
        <f t="shared" si="2"/>
        <v>1</v>
      </c>
      <c r="AB34" s="1">
        <f t="shared" si="3"/>
        <v>6</v>
      </c>
      <c r="AC34" s="1">
        <f t="shared" si="4"/>
        <v>2</v>
      </c>
    </row>
    <row r="35" spans="1:29" x14ac:dyDescent="0.25">
      <c r="A35" s="44" t="s">
        <v>46</v>
      </c>
      <c r="C35" s="4"/>
      <c r="D35" s="26">
        <v>70670</v>
      </c>
      <c r="E35" s="26">
        <v>70438</v>
      </c>
      <c r="F35" s="30">
        <v>73550</v>
      </c>
      <c r="G35" s="15">
        <v>74796</v>
      </c>
      <c r="H35" s="32">
        <v>69616</v>
      </c>
      <c r="I35" s="15">
        <v>73640</v>
      </c>
      <c r="J35" s="5">
        <v>63879</v>
      </c>
      <c r="K35" s="5">
        <v>60043</v>
      </c>
      <c r="L35" s="5">
        <v>60239</v>
      </c>
      <c r="M35" s="5">
        <v>63683</v>
      </c>
      <c r="N35" s="5">
        <v>64511</v>
      </c>
      <c r="O35" s="5">
        <v>67735</v>
      </c>
      <c r="P35" s="6">
        <v>269.93</v>
      </c>
      <c r="Q35" s="5">
        <v>65286</v>
      </c>
      <c r="R35" s="5">
        <v>56864</v>
      </c>
      <c r="S35" s="2" t="s">
        <v>25</v>
      </c>
      <c r="T35" s="7">
        <f t="shared" si="5"/>
        <v>3</v>
      </c>
      <c r="U35" s="10">
        <v>3</v>
      </c>
      <c r="V35" s="19"/>
      <c r="W35" s="1"/>
      <c r="X35" s="1">
        <f t="shared" si="6"/>
        <v>4</v>
      </c>
      <c r="Y35" s="1">
        <f t="shared" si="1"/>
        <v>5</v>
      </c>
      <c r="Z35" s="1">
        <f t="shared" si="0"/>
        <v>3</v>
      </c>
      <c r="AA35" s="1">
        <f t="shared" si="2"/>
        <v>1</v>
      </c>
      <c r="AB35" s="1">
        <f t="shared" si="3"/>
        <v>6</v>
      </c>
      <c r="AC35" s="1">
        <f t="shared" si="4"/>
        <v>2</v>
      </c>
    </row>
    <row r="36" spans="1:29" x14ac:dyDescent="0.25">
      <c r="A36" s="4"/>
      <c r="D36" s="26"/>
      <c r="E36" s="14"/>
      <c r="F36" s="30"/>
      <c r="G36" s="5"/>
      <c r="H36" s="15"/>
      <c r="I36" s="15"/>
      <c r="U36" s="2">
        <v>6</v>
      </c>
      <c r="W36" s="37" t="s">
        <v>41</v>
      </c>
      <c r="X36" s="36">
        <f>AVERAGE(X5:X35)</f>
        <v>4.5161290322580649</v>
      </c>
      <c r="Y36" s="36">
        <f t="shared" ref="Y36:AC36" si="8">AVERAGE(Y5:Y35)</f>
        <v>3.4516129032258065</v>
      </c>
      <c r="Z36" s="36">
        <f t="shared" si="8"/>
        <v>2.2580645161290325</v>
      </c>
      <c r="AA36" s="36">
        <f t="shared" si="8"/>
        <v>3</v>
      </c>
      <c r="AB36" s="36">
        <f t="shared" si="8"/>
        <v>5.838709677419355</v>
      </c>
      <c r="AC36" s="36">
        <f t="shared" si="8"/>
        <v>1.935483870967742</v>
      </c>
    </row>
    <row r="37" spans="1:29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53" spans="1:23" x14ac:dyDescent="0.25">
      <c r="A53" s="5"/>
      <c r="W53" s="1"/>
    </row>
    <row r="54" spans="1:23" x14ac:dyDescent="0.25">
      <c r="A54" s="5"/>
      <c r="W54" s="1"/>
    </row>
    <row r="55" spans="1:23" x14ac:dyDescent="0.25">
      <c r="A55" s="5"/>
      <c r="W55" s="1"/>
    </row>
    <row r="56" spans="1:23" x14ac:dyDescent="0.25">
      <c r="A56" s="5"/>
      <c r="W56" s="1"/>
    </row>
    <row r="57" spans="1:23" x14ac:dyDescent="0.25">
      <c r="A57" s="5"/>
      <c r="W57" s="1"/>
    </row>
    <row r="58" spans="1:23" x14ac:dyDescent="0.25">
      <c r="A58" s="5"/>
      <c r="W58" s="1"/>
    </row>
    <row r="59" spans="1:23" x14ac:dyDescent="0.25">
      <c r="A59" s="5"/>
      <c r="W59" s="1"/>
    </row>
    <row r="60" spans="1:23" x14ac:dyDescent="0.25">
      <c r="A60" s="5"/>
      <c r="W60" s="1"/>
    </row>
    <row r="61" spans="1:23" x14ac:dyDescent="0.25">
      <c r="A61" s="5"/>
      <c r="W61" s="1"/>
    </row>
    <row r="62" spans="1:23" x14ac:dyDescent="0.25">
      <c r="A62" s="5"/>
      <c r="W62" s="1"/>
    </row>
    <row r="63" spans="1:23" x14ac:dyDescent="0.25">
      <c r="A63" s="5"/>
      <c r="W63" s="1"/>
    </row>
    <row r="64" spans="1:23" x14ac:dyDescent="0.25">
      <c r="A64" s="5"/>
      <c r="W64" s="1"/>
    </row>
    <row r="65" spans="1:23" x14ac:dyDescent="0.25">
      <c r="A65" s="6"/>
      <c r="W65" s="1"/>
    </row>
    <row r="66" spans="1:23" x14ac:dyDescent="0.25">
      <c r="A66" s="5"/>
      <c r="W66" s="1"/>
    </row>
    <row r="67" spans="1:23" x14ac:dyDescent="0.25">
      <c r="A67" s="5"/>
      <c r="W67" s="1"/>
    </row>
    <row r="71" spans="1:23" x14ac:dyDescent="0.25">
      <c r="A71" s="5"/>
      <c r="W71" s="1"/>
    </row>
    <row r="72" spans="1:23" x14ac:dyDescent="0.25">
      <c r="A72" s="5"/>
      <c r="W72" s="1"/>
    </row>
    <row r="73" spans="1:23" x14ac:dyDescent="0.25">
      <c r="A73" s="5"/>
      <c r="W73" s="1"/>
    </row>
    <row r="74" spans="1:23" x14ac:dyDescent="0.25">
      <c r="A74" s="5"/>
      <c r="W74" s="1"/>
    </row>
    <row r="75" spans="1:23" x14ac:dyDescent="0.25">
      <c r="A75" s="5"/>
      <c r="W75" s="1"/>
    </row>
    <row r="76" spans="1:23" x14ac:dyDescent="0.25">
      <c r="A76" s="5"/>
      <c r="W76" s="1"/>
    </row>
    <row r="77" spans="1:23" x14ac:dyDescent="0.25">
      <c r="A77" s="5"/>
      <c r="W77" s="1"/>
    </row>
    <row r="78" spans="1:23" x14ac:dyDescent="0.25">
      <c r="A78" s="5"/>
      <c r="W78" s="1"/>
    </row>
    <row r="79" spans="1:23" x14ac:dyDescent="0.25">
      <c r="A79" s="5"/>
      <c r="W79" s="1"/>
    </row>
    <row r="80" spans="1:23" x14ac:dyDescent="0.25">
      <c r="A80" s="5"/>
      <c r="W80" s="1"/>
    </row>
    <row r="81" spans="1:23" x14ac:dyDescent="0.25">
      <c r="A81" s="5"/>
      <c r="W81" s="1"/>
    </row>
    <row r="82" spans="1:23" x14ac:dyDescent="0.25">
      <c r="A82" s="5"/>
      <c r="W82" s="1"/>
    </row>
    <row r="83" spans="1:23" x14ac:dyDescent="0.25">
      <c r="A83" s="6"/>
      <c r="W83" s="1"/>
    </row>
    <row r="84" spans="1:23" x14ac:dyDescent="0.25">
      <c r="A84" s="5"/>
      <c r="W84" s="1"/>
    </row>
    <row r="85" spans="1:23" x14ac:dyDescent="0.25">
      <c r="A85" s="5"/>
      <c r="W85" s="1"/>
    </row>
    <row r="89" spans="1:23" x14ac:dyDescent="0.25">
      <c r="A89" s="5"/>
      <c r="W89" s="1"/>
    </row>
    <row r="90" spans="1:23" x14ac:dyDescent="0.25">
      <c r="A90" s="5"/>
      <c r="W90" s="1"/>
    </row>
    <row r="91" spans="1:23" x14ac:dyDescent="0.25">
      <c r="A91" s="5"/>
      <c r="W91" s="1"/>
    </row>
    <row r="92" spans="1:23" x14ac:dyDescent="0.25">
      <c r="A92" s="5"/>
      <c r="W92" s="1"/>
    </row>
    <row r="93" spans="1:23" x14ac:dyDescent="0.25">
      <c r="A93" s="5"/>
      <c r="W93" s="1"/>
    </row>
    <row r="94" spans="1:23" x14ac:dyDescent="0.25">
      <c r="A94" s="5"/>
      <c r="W94" s="1"/>
    </row>
    <row r="95" spans="1:23" x14ac:dyDescent="0.25">
      <c r="A95" s="5"/>
      <c r="W95" s="1"/>
    </row>
    <row r="96" spans="1:23" x14ac:dyDescent="0.25">
      <c r="A96" s="5"/>
      <c r="W96" s="1"/>
    </row>
    <row r="97" spans="1:23" x14ac:dyDescent="0.25">
      <c r="A97" s="5"/>
      <c r="W97" s="1"/>
    </row>
    <row r="98" spans="1:23" x14ac:dyDescent="0.25">
      <c r="A98" s="5"/>
      <c r="W98" s="1"/>
    </row>
    <row r="99" spans="1:23" x14ac:dyDescent="0.25">
      <c r="A99" s="5"/>
      <c r="W99" s="1"/>
    </row>
    <row r="100" spans="1:23" x14ac:dyDescent="0.25">
      <c r="A100" s="5"/>
      <c r="W100" s="1"/>
    </row>
    <row r="101" spans="1:23" x14ac:dyDescent="0.25">
      <c r="A101" s="6"/>
      <c r="W101" s="1"/>
    </row>
    <row r="102" spans="1:23" x14ac:dyDescent="0.25">
      <c r="A102" s="5"/>
      <c r="W102" s="1"/>
    </row>
    <row r="103" spans="1:23" x14ac:dyDescent="0.25">
      <c r="A103" s="5"/>
      <c r="W103" s="1"/>
    </row>
    <row r="107" spans="1:23" x14ac:dyDescent="0.25">
      <c r="A107" s="5"/>
      <c r="W107" s="1"/>
    </row>
    <row r="108" spans="1:23" x14ac:dyDescent="0.25">
      <c r="A108" s="5"/>
      <c r="W108" s="1"/>
    </row>
    <row r="109" spans="1:23" x14ac:dyDescent="0.25">
      <c r="A109" s="5"/>
      <c r="W109" s="1"/>
    </row>
    <row r="110" spans="1:23" x14ac:dyDescent="0.25">
      <c r="A110" s="5"/>
      <c r="W110" s="1"/>
    </row>
    <row r="111" spans="1:23" x14ac:dyDescent="0.25">
      <c r="A111" s="5"/>
      <c r="W111" s="1"/>
    </row>
    <row r="112" spans="1:23" x14ac:dyDescent="0.25">
      <c r="A112" s="5"/>
      <c r="W112" s="1"/>
    </row>
    <row r="113" spans="1:23" x14ac:dyDescent="0.25">
      <c r="A113" s="5"/>
      <c r="W113" s="1"/>
    </row>
    <row r="114" spans="1:23" x14ac:dyDescent="0.25">
      <c r="A114" s="5"/>
      <c r="W114" s="1"/>
    </row>
    <row r="115" spans="1:23" x14ac:dyDescent="0.25">
      <c r="A115" s="5"/>
      <c r="W115" s="1"/>
    </row>
    <row r="116" spans="1:23" x14ac:dyDescent="0.25">
      <c r="A116" s="5"/>
      <c r="W116" s="1"/>
    </row>
    <row r="117" spans="1:23" x14ac:dyDescent="0.25">
      <c r="A117" s="5"/>
      <c r="W117" s="1"/>
    </row>
    <row r="118" spans="1:23" x14ac:dyDescent="0.25">
      <c r="A118" s="5"/>
      <c r="W118" s="1"/>
    </row>
    <row r="119" spans="1:23" x14ac:dyDescent="0.25">
      <c r="A119" s="6"/>
      <c r="W119" s="1"/>
    </row>
    <row r="120" spans="1:23" x14ac:dyDescent="0.25">
      <c r="A120" s="5"/>
      <c r="W120" s="1"/>
    </row>
    <row r="121" spans="1:23" x14ac:dyDescent="0.25">
      <c r="A121" s="5"/>
      <c r="W121" s="1"/>
    </row>
    <row r="125" spans="1:23" x14ac:dyDescent="0.25">
      <c r="A125" s="5"/>
      <c r="W125" s="1"/>
    </row>
    <row r="126" spans="1:23" x14ac:dyDescent="0.25">
      <c r="A126" s="5"/>
      <c r="W126" s="1"/>
    </row>
    <row r="127" spans="1:23" x14ac:dyDescent="0.25">
      <c r="A127" s="5"/>
      <c r="W127" s="1"/>
    </row>
    <row r="128" spans="1:23" x14ac:dyDescent="0.25">
      <c r="A128" s="5"/>
      <c r="W128" s="1"/>
    </row>
    <row r="129" spans="1:23" x14ac:dyDescent="0.25">
      <c r="A129" s="5"/>
      <c r="W129" s="1"/>
    </row>
    <row r="130" spans="1:23" x14ac:dyDescent="0.25">
      <c r="A130" s="5"/>
      <c r="W130" s="1"/>
    </row>
    <row r="131" spans="1:23" x14ac:dyDescent="0.25">
      <c r="A131" s="5"/>
      <c r="W131" s="1"/>
    </row>
    <row r="132" spans="1:23" x14ac:dyDescent="0.25">
      <c r="A132" s="5"/>
      <c r="W132" s="1"/>
    </row>
    <row r="133" spans="1:23" x14ac:dyDescent="0.25">
      <c r="A133" s="5"/>
      <c r="W133" s="1"/>
    </row>
    <row r="134" spans="1:23" x14ac:dyDescent="0.25">
      <c r="A134" s="5"/>
      <c r="W134" s="1"/>
    </row>
    <row r="135" spans="1:23" x14ac:dyDescent="0.25">
      <c r="A135" s="5"/>
      <c r="W135" s="1"/>
    </row>
    <row r="136" spans="1:23" x14ac:dyDescent="0.25">
      <c r="A136" s="5"/>
      <c r="W136" s="1"/>
    </row>
    <row r="137" spans="1:23" x14ac:dyDescent="0.25">
      <c r="A137" s="6"/>
      <c r="W137" s="1"/>
    </row>
    <row r="138" spans="1:23" x14ac:dyDescent="0.25">
      <c r="A138" s="5"/>
      <c r="W138" s="1"/>
    </row>
    <row r="139" spans="1:23" x14ac:dyDescent="0.25">
      <c r="A139" s="5"/>
      <c r="W139" s="1"/>
    </row>
    <row r="143" spans="1:23" x14ac:dyDescent="0.25">
      <c r="A143" s="5"/>
      <c r="W143" s="1"/>
    </row>
    <row r="144" spans="1:23" x14ac:dyDescent="0.25">
      <c r="A144" s="5"/>
      <c r="W144" s="1"/>
    </row>
    <row r="145" spans="1:23" x14ac:dyDescent="0.25">
      <c r="A145" s="5"/>
      <c r="W145" s="1"/>
    </row>
    <row r="146" spans="1:23" x14ac:dyDescent="0.25">
      <c r="A146" s="5"/>
      <c r="W146" s="1"/>
    </row>
    <row r="147" spans="1:23" x14ac:dyDescent="0.25">
      <c r="A147" s="5"/>
      <c r="W147" s="1"/>
    </row>
    <row r="148" spans="1:23" x14ac:dyDescent="0.25">
      <c r="A148" s="5"/>
      <c r="W148" s="1"/>
    </row>
    <row r="149" spans="1:23" x14ac:dyDescent="0.25">
      <c r="A149" s="5"/>
      <c r="W149" s="1"/>
    </row>
    <row r="150" spans="1:23" x14ac:dyDescent="0.25">
      <c r="A150" s="5"/>
      <c r="W150" s="1"/>
    </row>
    <row r="151" spans="1:23" x14ac:dyDescent="0.25">
      <c r="A151" s="5"/>
      <c r="W151" s="1"/>
    </row>
    <row r="152" spans="1:23" x14ac:dyDescent="0.25">
      <c r="A152" s="5"/>
      <c r="W152" s="1"/>
    </row>
    <row r="153" spans="1:23" x14ac:dyDescent="0.25">
      <c r="A153" s="5"/>
      <c r="W153" s="1"/>
    </row>
    <row r="154" spans="1:23" x14ac:dyDescent="0.25">
      <c r="A154" s="5"/>
      <c r="W154" s="1"/>
    </row>
    <row r="155" spans="1:23" x14ac:dyDescent="0.25">
      <c r="A155" s="6"/>
      <c r="W155" s="1"/>
    </row>
    <row r="156" spans="1:23" x14ac:dyDescent="0.25">
      <c r="A156" s="5"/>
      <c r="W156" s="1"/>
    </row>
    <row r="157" spans="1:23" x14ac:dyDescent="0.25">
      <c r="A157" s="5"/>
      <c r="W157" s="1"/>
    </row>
    <row r="161" spans="1:23" x14ac:dyDescent="0.25">
      <c r="A161" s="5"/>
      <c r="W161" s="1"/>
    </row>
    <row r="162" spans="1:23" x14ac:dyDescent="0.25">
      <c r="A162" s="5"/>
      <c r="W162" s="1"/>
    </row>
    <row r="163" spans="1:23" x14ac:dyDescent="0.25">
      <c r="A163" s="5"/>
      <c r="W163" s="1"/>
    </row>
    <row r="164" spans="1:23" x14ac:dyDescent="0.25">
      <c r="A164" s="5"/>
      <c r="W164" s="1"/>
    </row>
    <row r="165" spans="1:23" x14ac:dyDescent="0.25">
      <c r="A165" s="5"/>
      <c r="W165" s="1"/>
    </row>
    <row r="166" spans="1:23" x14ac:dyDescent="0.25">
      <c r="A166" s="5"/>
      <c r="W166" s="1"/>
    </row>
    <row r="167" spans="1:23" x14ac:dyDescent="0.25">
      <c r="A167" s="5"/>
      <c r="W167" s="1"/>
    </row>
    <row r="168" spans="1:23" x14ac:dyDescent="0.25">
      <c r="A168" s="5"/>
      <c r="W168" s="1"/>
    </row>
    <row r="169" spans="1:23" x14ac:dyDescent="0.25">
      <c r="A169" s="5"/>
      <c r="W169" s="1"/>
    </row>
    <row r="170" spans="1:23" x14ac:dyDescent="0.25">
      <c r="A170" s="5"/>
      <c r="W170" s="1"/>
    </row>
    <row r="171" spans="1:23" x14ac:dyDescent="0.25">
      <c r="A171" s="5"/>
      <c r="W171" s="1"/>
    </row>
    <row r="172" spans="1:23" x14ac:dyDescent="0.25">
      <c r="A172" s="5"/>
      <c r="W172" s="1"/>
    </row>
    <row r="173" spans="1:23" x14ac:dyDescent="0.25">
      <c r="A173" s="6"/>
      <c r="W173" s="1"/>
    </row>
    <row r="174" spans="1:23" x14ac:dyDescent="0.25">
      <c r="A174" s="5"/>
      <c r="W174" s="1"/>
    </row>
    <row r="175" spans="1:23" x14ac:dyDescent="0.25">
      <c r="A175" s="5"/>
      <c r="W175" s="1"/>
    </row>
    <row r="179" spans="1:23" x14ac:dyDescent="0.25">
      <c r="A179" s="5"/>
      <c r="W179" s="1"/>
    </row>
    <row r="180" spans="1:23" x14ac:dyDescent="0.25">
      <c r="A180" s="5"/>
      <c r="W180" s="1"/>
    </row>
    <row r="181" spans="1:23" x14ac:dyDescent="0.25">
      <c r="A181" s="5"/>
      <c r="W181" s="1"/>
    </row>
    <row r="182" spans="1:23" x14ac:dyDescent="0.25">
      <c r="A182" s="5"/>
      <c r="W182" s="1"/>
    </row>
    <row r="183" spans="1:23" x14ac:dyDescent="0.25">
      <c r="A183" s="5"/>
      <c r="W183" s="1"/>
    </row>
    <row r="184" spans="1:23" x14ac:dyDescent="0.25">
      <c r="A184" s="5"/>
      <c r="W184" s="1"/>
    </row>
    <row r="185" spans="1:23" x14ac:dyDescent="0.25">
      <c r="A185" s="5"/>
      <c r="W185" s="1"/>
    </row>
    <row r="186" spans="1:23" x14ac:dyDescent="0.25">
      <c r="A186" s="5"/>
      <c r="W186" s="1"/>
    </row>
    <row r="187" spans="1:23" x14ac:dyDescent="0.25">
      <c r="A187" s="5"/>
      <c r="W187" s="1"/>
    </row>
    <row r="188" spans="1:23" x14ac:dyDescent="0.25">
      <c r="A188" s="5"/>
      <c r="W188" s="1"/>
    </row>
    <row r="189" spans="1:23" x14ac:dyDescent="0.25">
      <c r="A189" s="5"/>
      <c r="W189" s="1"/>
    </row>
    <row r="190" spans="1:23" x14ac:dyDescent="0.25">
      <c r="A190" s="5"/>
      <c r="W190" s="1"/>
    </row>
    <row r="191" spans="1:23" x14ac:dyDescent="0.25">
      <c r="A191" s="6"/>
      <c r="W191" s="1"/>
    </row>
    <row r="192" spans="1:23" x14ac:dyDescent="0.25">
      <c r="A192" s="5"/>
      <c r="W192" s="1"/>
    </row>
    <row r="193" spans="1:23" x14ac:dyDescent="0.25">
      <c r="A193" s="5"/>
      <c r="W193" s="1"/>
    </row>
    <row r="196" spans="1:23" x14ac:dyDescent="0.25">
      <c r="A196" s="5"/>
      <c r="W196" s="1"/>
    </row>
    <row r="197" spans="1:23" x14ac:dyDescent="0.25">
      <c r="A197" s="5"/>
      <c r="W197" s="1"/>
    </row>
    <row r="198" spans="1:23" x14ac:dyDescent="0.25">
      <c r="A198" s="5"/>
      <c r="W198" s="1"/>
    </row>
    <row r="199" spans="1:23" x14ac:dyDescent="0.25">
      <c r="A199" s="5"/>
      <c r="W199" s="1"/>
    </row>
    <row r="200" spans="1:23" x14ac:dyDescent="0.25">
      <c r="A200" s="5"/>
      <c r="W200" s="1"/>
    </row>
    <row r="201" spans="1:23" x14ac:dyDescent="0.25">
      <c r="A201" s="5"/>
      <c r="W201" s="1"/>
    </row>
    <row r="202" spans="1:23" x14ac:dyDescent="0.25">
      <c r="A202" s="5"/>
      <c r="W202" s="1"/>
    </row>
    <row r="203" spans="1:23" x14ac:dyDescent="0.25">
      <c r="A203" s="5"/>
      <c r="W203" s="1"/>
    </row>
    <row r="204" spans="1:23" x14ac:dyDescent="0.25">
      <c r="A204" s="5"/>
      <c r="W204" s="1"/>
    </row>
    <row r="205" spans="1:23" x14ac:dyDescent="0.25">
      <c r="A205" s="5"/>
      <c r="W205" s="1"/>
    </row>
    <row r="206" spans="1:23" x14ac:dyDescent="0.25">
      <c r="A206" s="5"/>
      <c r="W206" s="1"/>
    </row>
    <row r="207" spans="1:23" x14ac:dyDescent="0.25">
      <c r="A207" s="5"/>
      <c r="W207" s="1"/>
    </row>
    <row r="208" spans="1:23" x14ac:dyDescent="0.25">
      <c r="A208" s="6"/>
      <c r="W208" s="1"/>
    </row>
    <row r="209" spans="1:23" x14ac:dyDescent="0.25">
      <c r="A209" s="5"/>
      <c r="W209" s="1"/>
    </row>
    <row r="210" spans="1:23" x14ac:dyDescent="0.25">
      <c r="A210" s="5"/>
      <c r="W210" s="1"/>
    </row>
    <row r="214" spans="1:23" x14ac:dyDescent="0.25">
      <c r="A214" s="5"/>
      <c r="W214" s="1"/>
    </row>
    <row r="215" spans="1:23" x14ac:dyDescent="0.25">
      <c r="A215" s="5"/>
      <c r="W215" s="1"/>
    </row>
    <row r="216" spans="1:23" x14ac:dyDescent="0.25">
      <c r="A216" s="5"/>
      <c r="W216" s="1"/>
    </row>
    <row r="217" spans="1:23" x14ac:dyDescent="0.25">
      <c r="A217" s="5"/>
      <c r="W217" s="1"/>
    </row>
    <row r="218" spans="1:23" x14ac:dyDescent="0.25">
      <c r="A218" s="5"/>
      <c r="W218" s="1"/>
    </row>
    <row r="219" spans="1:23" x14ac:dyDescent="0.25">
      <c r="A219" s="5"/>
      <c r="W219" s="1"/>
    </row>
    <row r="220" spans="1:23" x14ac:dyDescent="0.25">
      <c r="A220" s="5"/>
      <c r="W220" s="1"/>
    </row>
    <row r="221" spans="1:23" x14ac:dyDescent="0.25">
      <c r="A221" s="5"/>
      <c r="W221" s="1"/>
    </row>
    <row r="222" spans="1:23" x14ac:dyDescent="0.25">
      <c r="A222" s="5"/>
      <c r="W222" s="1"/>
    </row>
    <row r="223" spans="1:23" x14ac:dyDescent="0.25">
      <c r="A223" s="5"/>
      <c r="W223" s="1"/>
    </row>
    <row r="224" spans="1:23" x14ac:dyDescent="0.25">
      <c r="A224" s="5"/>
      <c r="W224" s="1"/>
    </row>
    <row r="225" spans="1:23" x14ac:dyDescent="0.25">
      <c r="A225" s="5"/>
      <c r="W225" s="1"/>
    </row>
    <row r="226" spans="1:23" x14ac:dyDescent="0.25">
      <c r="A226" s="6"/>
      <c r="W226" s="1"/>
    </row>
    <row r="227" spans="1:23" x14ac:dyDescent="0.25">
      <c r="A227" s="5"/>
      <c r="W227" s="1"/>
    </row>
    <row r="228" spans="1:23" x14ac:dyDescent="0.25">
      <c r="A228" s="5"/>
      <c r="W228" s="1"/>
    </row>
    <row r="231" spans="1:23" x14ac:dyDescent="0.25">
      <c r="A231" s="5"/>
      <c r="W231" s="1"/>
    </row>
    <row r="232" spans="1:23" x14ac:dyDescent="0.25">
      <c r="A232" s="5"/>
      <c r="W232" s="1"/>
    </row>
    <row r="233" spans="1:23" x14ac:dyDescent="0.25">
      <c r="A233" s="5"/>
      <c r="W233" s="1"/>
    </row>
    <row r="234" spans="1:23" x14ac:dyDescent="0.25">
      <c r="A234" s="5"/>
      <c r="W234" s="1"/>
    </row>
    <row r="235" spans="1:23" x14ac:dyDescent="0.25">
      <c r="A235" s="5"/>
      <c r="W235" s="1"/>
    </row>
    <row r="236" spans="1:23" x14ac:dyDescent="0.25">
      <c r="A236" s="5"/>
      <c r="W236" s="1"/>
    </row>
    <row r="237" spans="1:23" x14ac:dyDescent="0.25">
      <c r="A237" s="5"/>
      <c r="W237" s="1"/>
    </row>
    <row r="238" spans="1:23" x14ac:dyDescent="0.25">
      <c r="A238" s="5"/>
      <c r="W238" s="1"/>
    </row>
    <row r="239" spans="1:23" x14ac:dyDescent="0.25">
      <c r="A239" s="5"/>
      <c r="W239" s="1"/>
    </row>
    <row r="240" spans="1:23" x14ac:dyDescent="0.25">
      <c r="A240" s="5"/>
      <c r="W240" s="1"/>
    </row>
    <row r="241" spans="1:23" x14ac:dyDescent="0.25">
      <c r="A241" s="5"/>
      <c r="W241" s="1"/>
    </row>
    <row r="242" spans="1:23" x14ac:dyDescent="0.25">
      <c r="A242" s="5"/>
      <c r="W242" s="1"/>
    </row>
    <row r="243" spans="1:23" x14ac:dyDescent="0.25">
      <c r="A243" s="6"/>
      <c r="W243" s="1"/>
    </row>
    <row r="244" spans="1:23" x14ac:dyDescent="0.25">
      <c r="A244" s="5"/>
      <c r="W244" s="1"/>
    </row>
    <row r="245" spans="1:23" x14ac:dyDescent="0.25">
      <c r="A245" s="5"/>
      <c r="W245" s="1"/>
    </row>
    <row r="249" spans="1:23" x14ac:dyDescent="0.25">
      <c r="A249" s="5"/>
      <c r="W249" s="1"/>
    </row>
    <row r="250" spans="1:23" x14ac:dyDescent="0.25">
      <c r="A250" s="5"/>
      <c r="W250" s="1"/>
    </row>
    <row r="251" spans="1:23" x14ac:dyDescent="0.25">
      <c r="A251" s="5"/>
      <c r="W251" s="1"/>
    </row>
    <row r="252" spans="1:23" x14ac:dyDescent="0.25">
      <c r="A252" s="5"/>
      <c r="W252" s="1"/>
    </row>
    <row r="253" spans="1:23" x14ac:dyDescent="0.25">
      <c r="A253" s="5"/>
      <c r="W253" s="1"/>
    </row>
    <row r="254" spans="1:23" x14ac:dyDescent="0.25">
      <c r="A254" s="5"/>
      <c r="W254" s="1"/>
    </row>
    <row r="255" spans="1:23" x14ac:dyDescent="0.25">
      <c r="A255" s="5"/>
      <c r="W255" s="1"/>
    </row>
    <row r="256" spans="1:23" x14ac:dyDescent="0.25">
      <c r="A256" s="5"/>
      <c r="W256" s="1"/>
    </row>
    <row r="257" spans="1:23" x14ac:dyDescent="0.25">
      <c r="A257" s="5"/>
      <c r="W257" s="1"/>
    </row>
    <row r="258" spans="1:23" x14ac:dyDescent="0.25">
      <c r="A258" s="5"/>
      <c r="W258" s="1"/>
    </row>
    <row r="259" spans="1:23" x14ac:dyDescent="0.25">
      <c r="A259" s="5"/>
      <c r="W259" s="1"/>
    </row>
    <row r="260" spans="1:23" x14ac:dyDescent="0.25">
      <c r="A260" s="5"/>
      <c r="W260" s="1"/>
    </row>
    <row r="261" spans="1:23" x14ac:dyDescent="0.25">
      <c r="A261" s="6"/>
      <c r="W261" s="1"/>
    </row>
    <row r="262" spans="1:23" x14ac:dyDescent="0.25">
      <c r="A262" s="5"/>
      <c r="W262" s="1"/>
    </row>
    <row r="263" spans="1:23" x14ac:dyDescent="0.25">
      <c r="A263" s="5"/>
      <c r="W263" s="1"/>
    </row>
    <row r="266" spans="1:23" x14ac:dyDescent="0.25">
      <c r="A266" s="5"/>
      <c r="W266" s="1"/>
    </row>
    <row r="267" spans="1:23" x14ac:dyDescent="0.25">
      <c r="A267" s="5"/>
      <c r="W267" s="1"/>
    </row>
    <row r="268" spans="1:23" x14ac:dyDescent="0.25">
      <c r="A268" s="5"/>
      <c r="W268" s="1"/>
    </row>
    <row r="269" spans="1:23" x14ac:dyDescent="0.25">
      <c r="A269" s="5"/>
      <c r="W269" s="1"/>
    </row>
    <row r="270" spans="1:23" x14ac:dyDescent="0.25">
      <c r="A270" s="5"/>
      <c r="W270" s="1"/>
    </row>
    <row r="271" spans="1:23" x14ac:dyDescent="0.25">
      <c r="A271" s="5"/>
      <c r="W271" s="1"/>
    </row>
    <row r="272" spans="1:23" x14ac:dyDescent="0.25">
      <c r="A272" s="5"/>
      <c r="W272" s="1"/>
    </row>
    <row r="273" spans="1:23" x14ac:dyDescent="0.25">
      <c r="A273" s="5"/>
      <c r="W273" s="1"/>
    </row>
    <row r="274" spans="1:23" x14ac:dyDescent="0.25">
      <c r="A274" s="5"/>
      <c r="W274" s="1"/>
    </row>
    <row r="275" spans="1:23" x14ac:dyDescent="0.25">
      <c r="A275" s="5"/>
      <c r="W275" s="1"/>
    </row>
    <row r="276" spans="1:23" x14ac:dyDescent="0.25">
      <c r="A276" s="5"/>
      <c r="W276" s="1"/>
    </row>
    <row r="277" spans="1:23" x14ac:dyDescent="0.25">
      <c r="A277" s="5"/>
      <c r="W277" s="1"/>
    </row>
    <row r="278" spans="1:23" x14ac:dyDescent="0.25">
      <c r="A278" s="6"/>
      <c r="W278" s="1"/>
    </row>
    <row r="279" spans="1:23" x14ac:dyDescent="0.25">
      <c r="A279" s="5"/>
      <c r="W279" s="1"/>
    </row>
    <row r="280" spans="1:23" x14ac:dyDescent="0.25">
      <c r="A280" s="5"/>
      <c r="W280" s="1"/>
    </row>
    <row r="284" spans="1:23" x14ac:dyDescent="0.25">
      <c r="A284" s="5"/>
      <c r="W284" s="1"/>
    </row>
    <row r="285" spans="1:23" x14ac:dyDescent="0.25">
      <c r="A285" s="5"/>
      <c r="W285" s="1"/>
    </row>
    <row r="286" spans="1:23" x14ac:dyDescent="0.25">
      <c r="A286" s="5"/>
      <c r="W286" s="1"/>
    </row>
    <row r="287" spans="1:23" x14ac:dyDescent="0.25">
      <c r="A287" s="5"/>
      <c r="W287" s="1"/>
    </row>
    <row r="288" spans="1:23" x14ac:dyDescent="0.25">
      <c r="A288" s="5"/>
      <c r="W288" s="1"/>
    </row>
    <row r="289" spans="1:23" x14ac:dyDescent="0.25">
      <c r="A289" s="5"/>
      <c r="W289" s="1"/>
    </row>
    <row r="290" spans="1:23" x14ac:dyDescent="0.25">
      <c r="A290" s="5"/>
      <c r="W290" s="1"/>
    </row>
    <row r="291" spans="1:23" x14ac:dyDescent="0.25">
      <c r="A291" s="5"/>
      <c r="W291" s="1"/>
    </row>
    <row r="292" spans="1:23" x14ac:dyDescent="0.25">
      <c r="A292" s="5"/>
      <c r="W292" s="1"/>
    </row>
    <row r="293" spans="1:23" x14ac:dyDescent="0.25">
      <c r="A293" s="5"/>
      <c r="W293" s="1"/>
    </row>
    <row r="294" spans="1:23" x14ac:dyDescent="0.25">
      <c r="A294" s="5"/>
      <c r="W294" s="1"/>
    </row>
    <row r="295" spans="1:23" x14ac:dyDescent="0.25">
      <c r="A295" s="5"/>
      <c r="W295" s="1"/>
    </row>
    <row r="296" spans="1:23" x14ac:dyDescent="0.25">
      <c r="A296" s="6"/>
      <c r="W296" s="1"/>
    </row>
    <row r="297" spans="1:23" x14ac:dyDescent="0.25">
      <c r="A297" s="5"/>
      <c r="W297" s="1"/>
    </row>
    <row r="298" spans="1:23" x14ac:dyDescent="0.25">
      <c r="A298" s="5"/>
      <c r="W298" s="1"/>
    </row>
    <row r="301" spans="1:23" x14ac:dyDescent="0.25">
      <c r="A301" s="5"/>
      <c r="W301" s="1"/>
    </row>
    <row r="302" spans="1:23" x14ac:dyDescent="0.25">
      <c r="A302" s="5"/>
      <c r="W302" s="1"/>
    </row>
    <row r="303" spans="1:23" x14ac:dyDescent="0.25">
      <c r="A303" s="5"/>
      <c r="W303" s="1"/>
    </row>
    <row r="304" spans="1:23" x14ac:dyDescent="0.25">
      <c r="A304" s="5"/>
      <c r="W304" s="1"/>
    </row>
    <row r="305" spans="1:23" x14ac:dyDescent="0.25">
      <c r="A305" s="5"/>
      <c r="W305" s="1"/>
    </row>
    <row r="306" spans="1:23" x14ac:dyDescent="0.25">
      <c r="A306" s="5"/>
      <c r="W306" s="1"/>
    </row>
    <row r="307" spans="1:23" x14ac:dyDescent="0.25">
      <c r="A307" s="5"/>
      <c r="W307" s="1"/>
    </row>
    <row r="308" spans="1:23" x14ac:dyDescent="0.25">
      <c r="A308" s="5"/>
      <c r="W308" s="1"/>
    </row>
    <row r="309" spans="1:23" x14ac:dyDescent="0.25">
      <c r="A309" s="5"/>
      <c r="W309" s="1"/>
    </row>
    <row r="310" spans="1:23" x14ac:dyDescent="0.25">
      <c r="A310" s="5"/>
      <c r="W310" s="1"/>
    </row>
    <row r="311" spans="1:23" x14ac:dyDescent="0.25">
      <c r="A311" s="5"/>
      <c r="W311" s="1"/>
    </row>
    <row r="312" spans="1:23" x14ac:dyDescent="0.25">
      <c r="A312" s="5"/>
      <c r="W312" s="1"/>
    </row>
    <row r="313" spans="1:23" x14ac:dyDescent="0.25">
      <c r="A313" s="6"/>
      <c r="W313" s="1"/>
    </row>
    <row r="314" spans="1:23" x14ac:dyDescent="0.25">
      <c r="A314" s="5"/>
      <c r="W314" s="1"/>
    </row>
    <row r="315" spans="1:23" x14ac:dyDescent="0.25">
      <c r="A315" s="5"/>
      <c r="W315" s="1"/>
    </row>
    <row r="319" spans="1:23" x14ac:dyDescent="0.25">
      <c r="A319" s="5"/>
      <c r="W319" s="1"/>
    </row>
    <row r="320" spans="1:23" x14ac:dyDescent="0.25">
      <c r="A320" s="5"/>
      <c r="W320" s="1"/>
    </row>
    <row r="321" spans="1:23" x14ac:dyDescent="0.25">
      <c r="A321" s="5"/>
      <c r="W321" s="1"/>
    </row>
    <row r="322" spans="1:23" x14ac:dyDescent="0.25">
      <c r="A322" s="5"/>
      <c r="W322" s="1"/>
    </row>
    <row r="323" spans="1:23" x14ac:dyDescent="0.25">
      <c r="A323" s="5"/>
      <c r="W323" s="1"/>
    </row>
    <row r="324" spans="1:23" x14ac:dyDescent="0.25">
      <c r="A324" s="5"/>
      <c r="W324" s="1"/>
    </row>
    <row r="325" spans="1:23" x14ac:dyDescent="0.25">
      <c r="A325" s="5"/>
      <c r="W325" s="1"/>
    </row>
    <row r="326" spans="1:23" x14ac:dyDescent="0.25">
      <c r="A326" s="5"/>
      <c r="W326" s="1"/>
    </row>
    <row r="327" spans="1:23" x14ac:dyDescent="0.25">
      <c r="A327" s="5"/>
      <c r="W327" s="1"/>
    </row>
    <row r="328" spans="1:23" x14ac:dyDescent="0.25">
      <c r="A328" s="5"/>
      <c r="W328" s="1"/>
    </row>
    <row r="329" spans="1:23" x14ac:dyDescent="0.25">
      <c r="A329" s="5"/>
      <c r="W329" s="1"/>
    </row>
    <row r="330" spans="1:23" x14ac:dyDescent="0.25">
      <c r="A330" s="5"/>
      <c r="W330" s="1"/>
    </row>
    <row r="331" spans="1:23" x14ac:dyDescent="0.25">
      <c r="A331" s="6"/>
      <c r="W331" s="1"/>
    </row>
    <row r="332" spans="1:23" x14ac:dyDescent="0.25">
      <c r="A332" s="5"/>
      <c r="W332" s="1"/>
    </row>
    <row r="333" spans="1:23" x14ac:dyDescent="0.25">
      <c r="A333" s="5"/>
      <c r="W333" s="1"/>
    </row>
    <row r="336" spans="1:23" x14ac:dyDescent="0.25">
      <c r="A336" s="5"/>
      <c r="W336" s="1"/>
    </row>
    <row r="337" spans="1:23" x14ac:dyDescent="0.25">
      <c r="A337" s="5"/>
      <c r="W337" s="1"/>
    </row>
    <row r="338" spans="1:23" x14ac:dyDescent="0.25">
      <c r="A338" s="5"/>
      <c r="W338" s="1"/>
    </row>
    <row r="339" spans="1:23" x14ac:dyDescent="0.25">
      <c r="A339" s="5"/>
      <c r="W339" s="1"/>
    </row>
    <row r="340" spans="1:23" x14ac:dyDescent="0.25">
      <c r="A340" s="5"/>
      <c r="W340" s="1"/>
    </row>
    <row r="341" spans="1:23" x14ac:dyDescent="0.25">
      <c r="A341" s="5"/>
      <c r="W341" s="1"/>
    </row>
    <row r="342" spans="1:23" x14ac:dyDescent="0.25">
      <c r="A342" s="5"/>
      <c r="W342" s="1"/>
    </row>
    <row r="343" spans="1:23" x14ac:dyDescent="0.25">
      <c r="A343" s="5"/>
      <c r="W343" s="1"/>
    </row>
    <row r="344" spans="1:23" x14ac:dyDescent="0.25">
      <c r="A344" s="5"/>
      <c r="W344" s="1"/>
    </row>
    <row r="345" spans="1:23" x14ac:dyDescent="0.25">
      <c r="A345" s="5"/>
      <c r="W345" s="1"/>
    </row>
    <row r="346" spans="1:23" x14ac:dyDescent="0.25">
      <c r="A346" s="5"/>
      <c r="W346" s="1"/>
    </row>
    <row r="347" spans="1:23" x14ac:dyDescent="0.25">
      <c r="A347" s="5"/>
      <c r="W347" s="1"/>
    </row>
    <row r="348" spans="1:23" x14ac:dyDescent="0.25">
      <c r="A348" s="6"/>
      <c r="W348" s="1"/>
    </row>
    <row r="349" spans="1:23" x14ac:dyDescent="0.25">
      <c r="A349" s="5"/>
      <c r="W349" s="1"/>
    </row>
    <row r="350" spans="1:23" x14ac:dyDescent="0.25">
      <c r="A350" s="5"/>
      <c r="W350" s="1"/>
    </row>
    <row r="354" spans="1:23" x14ac:dyDescent="0.25">
      <c r="A354" s="5"/>
      <c r="W354" s="1"/>
    </row>
    <row r="355" spans="1:23" x14ac:dyDescent="0.25">
      <c r="A355" s="5"/>
      <c r="W355" s="1"/>
    </row>
    <row r="356" spans="1:23" x14ac:dyDescent="0.25">
      <c r="A356" s="5"/>
      <c r="W356" s="1"/>
    </row>
    <row r="357" spans="1:23" x14ac:dyDescent="0.25">
      <c r="A357" s="5"/>
      <c r="W357" s="1"/>
    </row>
    <row r="358" spans="1:23" x14ac:dyDescent="0.25">
      <c r="A358" s="5"/>
      <c r="W358" s="1"/>
    </row>
    <row r="359" spans="1:23" x14ac:dyDescent="0.25">
      <c r="A359" s="5"/>
      <c r="W359" s="1"/>
    </row>
    <row r="360" spans="1:23" x14ac:dyDescent="0.25">
      <c r="A360" s="5"/>
      <c r="W360" s="1"/>
    </row>
    <row r="361" spans="1:23" x14ac:dyDescent="0.25">
      <c r="A361" s="5"/>
      <c r="W361" s="1"/>
    </row>
    <row r="362" spans="1:23" x14ac:dyDescent="0.25">
      <c r="A362" s="5"/>
      <c r="W362" s="1"/>
    </row>
    <row r="363" spans="1:23" x14ac:dyDescent="0.25">
      <c r="A363" s="5"/>
      <c r="W363" s="1"/>
    </row>
    <row r="364" spans="1:23" x14ac:dyDescent="0.25">
      <c r="A364" s="5"/>
      <c r="W364" s="1"/>
    </row>
    <row r="365" spans="1:23" x14ac:dyDescent="0.25">
      <c r="A365" s="5"/>
      <c r="W365" s="1"/>
    </row>
    <row r="366" spans="1:23" x14ac:dyDescent="0.25">
      <c r="A366" s="6"/>
      <c r="W366" s="1"/>
    </row>
    <row r="367" spans="1:23" x14ac:dyDescent="0.25">
      <c r="A367" s="5"/>
      <c r="W367" s="1"/>
    </row>
    <row r="368" spans="1:23" x14ac:dyDescent="0.25">
      <c r="A368" s="5"/>
      <c r="W368" s="1"/>
    </row>
    <row r="371" spans="1:23" x14ac:dyDescent="0.25">
      <c r="A371" s="5"/>
      <c r="W371" s="1"/>
    </row>
    <row r="372" spans="1:23" x14ac:dyDescent="0.25">
      <c r="A372" s="5"/>
      <c r="W372" s="1"/>
    </row>
    <row r="373" spans="1:23" x14ac:dyDescent="0.25">
      <c r="A373" s="5"/>
      <c r="W373" s="1"/>
    </row>
    <row r="374" spans="1:23" x14ac:dyDescent="0.25">
      <c r="A374" s="5"/>
      <c r="W374" s="1"/>
    </row>
    <row r="375" spans="1:23" x14ac:dyDescent="0.25">
      <c r="A375" s="5"/>
      <c r="W375" s="1"/>
    </row>
    <row r="376" spans="1:23" x14ac:dyDescent="0.25">
      <c r="A376" s="5"/>
      <c r="W376" s="1"/>
    </row>
    <row r="377" spans="1:23" x14ac:dyDescent="0.25">
      <c r="A377" s="5"/>
      <c r="W377" s="1"/>
    </row>
    <row r="378" spans="1:23" x14ac:dyDescent="0.25">
      <c r="A378" s="5"/>
      <c r="W378" s="1"/>
    </row>
    <row r="379" spans="1:23" x14ac:dyDescent="0.25">
      <c r="A379" s="5"/>
      <c r="W379" s="1"/>
    </row>
    <row r="380" spans="1:23" x14ac:dyDescent="0.25">
      <c r="A380" s="5"/>
      <c r="W380" s="1"/>
    </row>
    <row r="381" spans="1:23" x14ac:dyDescent="0.25">
      <c r="A381" s="5"/>
      <c r="W381" s="1"/>
    </row>
    <row r="382" spans="1:23" x14ac:dyDescent="0.25">
      <c r="A382" s="5"/>
      <c r="W382" s="1"/>
    </row>
    <row r="383" spans="1:23" x14ac:dyDescent="0.25">
      <c r="A383" s="6"/>
      <c r="W383" s="1"/>
    </row>
    <row r="384" spans="1:23" x14ac:dyDescent="0.25">
      <c r="A384" s="5"/>
      <c r="W384" s="1"/>
    </row>
    <row r="385" spans="1:23" x14ac:dyDescent="0.25">
      <c r="A385" s="5"/>
      <c r="W385" s="1"/>
    </row>
    <row r="389" spans="1:23" x14ac:dyDescent="0.25">
      <c r="A389" s="5"/>
      <c r="W389" s="1"/>
    </row>
    <row r="390" spans="1:23" x14ac:dyDescent="0.25">
      <c r="A390" s="5"/>
      <c r="W390" s="1"/>
    </row>
    <row r="391" spans="1:23" x14ac:dyDescent="0.25">
      <c r="A391" s="5"/>
      <c r="W391" s="1"/>
    </row>
    <row r="392" spans="1:23" x14ac:dyDescent="0.25">
      <c r="A392" s="5"/>
      <c r="W392" s="1"/>
    </row>
    <row r="393" spans="1:23" x14ac:dyDescent="0.25">
      <c r="A393" s="5"/>
      <c r="W393" s="1"/>
    </row>
    <row r="394" spans="1:23" x14ac:dyDescent="0.25">
      <c r="A394" s="5"/>
      <c r="W394" s="1"/>
    </row>
    <row r="395" spans="1:23" x14ac:dyDescent="0.25">
      <c r="A395" s="5"/>
      <c r="W395" s="1"/>
    </row>
    <row r="396" spans="1:23" x14ac:dyDescent="0.25">
      <c r="A396" s="5"/>
      <c r="W396" s="1"/>
    </row>
    <row r="397" spans="1:23" x14ac:dyDescent="0.25">
      <c r="A397" s="5"/>
      <c r="W397" s="1"/>
    </row>
    <row r="398" spans="1:23" x14ac:dyDescent="0.25">
      <c r="A398" s="5"/>
      <c r="W398" s="1"/>
    </row>
    <row r="399" spans="1:23" x14ac:dyDescent="0.25">
      <c r="A399" s="5"/>
      <c r="W399" s="1"/>
    </row>
    <row r="400" spans="1:23" x14ac:dyDescent="0.25">
      <c r="A400" s="5"/>
      <c r="W400" s="1"/>
    </row>
    <row r="401" spans="1:23" x14ac:dyDescent="0.25">
      <c r="A401" s="6"/>
      <c r="W401" s="1"/>
    </row>
    <row r="402" spans="1:23" x14ac:dyDescent="0.25">
      <c r="A402" s="5"/>
      <c r="W402" s="1"/>
    </row>
    <row r="403" spans="1:23" x14ac:dyDescent="0.25">
      <c r="A403" s="5"/>
      <c r="W403" s="1"/>
    </row>
    <row r="406" spans="1:23" x14ac:dyDescent="0.25">
      <c r="A406" s="5"/>
      <c r="W406" s="1"/>
    </row>
    <row r="407" spans="1:23" x14ac:dyDescent="0.25">
      <c r="A407" s="5"/>
      <c r="W407" s="1"/>
    </row>
    <row r="408" spans="1:23" x14ac:dyDescent="0.25">
      <c r="A408" s="5"/>
      <c r="W408" s="1"/>
    </row>
    <row r="409" spans="1:23" x14ac:dyDescent="0.25">
      <c r="A409" s="5"/>
      <c r="W409" s="1"/>
    </row>
    <row r="410" spans="1:23" x14ac:dyDescent="0.25">
      <c r="A410" s="5"/>
      <c r="W410" s="1"/>
    </row>
    <row r="411" spans="1:23" x14ac:dyDescent="0.25">
      <c r="A411" s="5"/>
      <c r="W411" s="1"/>
    </row>
    <row r="412" spans="1:23" x14ac:dyDescent="0.25">
      <c r="A412" s="5"/>
      <c r="W412" s="1"/>
    </row>
    <row r="413" spans="1:23" x14ac:dyDescent="0.25">
      <c r="A413" s="5"/>
      <c r="W413" s="1"/>
    </row>
    <row r="414" spans="1:23" x14ac:dyDescent="0.25">
      <c r="A414" s="5"/>
      <c r="W414" s="1"/>
    </row>
    <row r="415" spans="1:23" x14ac:dyDescent="0.25">
      <c r="A415" s="5"/>
      <c r="W415" s="1"/>
    </row>
    <row r="416" spans="1:23" x14ac:dyDescent="0.25">
      <c r="A416" s="5"/>
      <c r="W416" s="1"/>
    </row>
    <row r="417" spans="1:23" x14ac:dyDescent="0.25">
      <c r="A417" s="5"/>
      <c r="W417" s="1"/>
    </row>
    <row r="418" spans="1:23" x14ac:dyDescent="0.25">
      <c r="A418" s="6"/>
      <c r="W418" s="1"/>
    </row>
    <row r="419" spans="1:23" x14ac:dyDescent="0.25">
      <c r="A419" s="5"/>
      <c r="W419" s="1"/>
    </row>
    <row r="420" spans="1:23" x14ac:dyDescent="0.25">
      <c r="A420" s="5"/>
      <c r="W420" s="1"/>
    </row>
    <row r="423" spans="1:23" x14ac:dyDescent="0.25">
      <c r="A423" s="5"/>
      <c r="W423" s="1"/>
    </row>
    <row r="424" spans="1:23" x14ac:dyDescent="0.25">
      <c r="A424" s="5"/>
      <c r="W424" s="1"/>
    </row>
    <row r="425" spans="1:23" x14ac:dyDescent="0.25">
      <c r="A425" s="5"/>
      <c r="W425" s="1"/>
    </row>
    <row r="426" spans="1:23" x14ac:dyDescent="0.25">
      <c r="A426" s="5"/>
      <c r="W426" s="1"/>
    </row>
    <row r="427" spans="1:23" x14ac:dyDescent="0.25">
      <c r="A427" s="5"/>
      <c r="W427" s="1"/>
    </row>
    <row r="428" spans="1:23" x14ac:dyDescent="0.25">
      <c r="A428" s="5"/>
      <c r="W428" s="1"/>
    </row>
    <row r="429" spans="1:23" x14ac:dyDescent="0.25">
      <c r="A429" s="5"/>
      <c r="W429" s="1"/>
    </row>
    <row r="430" spans="1:23" x14ac:dyDescent="0.25">
      <c r="A430" s="5"/>
      <c r="W430" s="1"/>
    </row>
    <row r="431" spans="1:23" x14ac:dyDescent="0.25">
      <c r="A431" s="5"/>
      <c r="W431" s="1"/>
    </row>
    <row r="432" spans="1:23" x14ac:dyDescent="0.25">
      <c r="A432" s="5"/>
      <c r="W432" s="1"/>
    </row>
    <row r="433" spans="1:23" x14ac:dyDescent="0.25">
      <c r="A433" s="5"/>
      <c r="W433" s="1"/>
    </row>
    <row r="434" spans="1:23" x14ac:dyDescent="0.25">
      <c r="A434" s="5"/>
      <c r="W434" s="1"/>
    </row>
    <row r="435" spans="1:23" x14ac:dyDescent="0.25">
      <c r="A435" s="6"/>
      <c r="W435" s="1"/>
    </row>
    <row r="436" spans="1:23" x14ac:dyDescent="0.25">
      <c r="A436" s="5"/>
      <c r="W436" s="1"/>
    </row>
    <row r="437" spans="1:23" x14ac:dyDescent="0.25">
      <c r="A437" s="5"/>
      <c r="W437" s="1"/>
    </row>
    <row r="440" spans="1:23" x14ac:dyDescent="0.25">
      <c r="A440" s="5"/>
      <c r="W440" s="1"/>
    </row>
    <row r="441" spans="1:23" x14ac:dyDescent="0.25">
      <c r="A441" s="5"/>
      <c r="W441" s="1"/>
    </row>
    <row r="442" spans="1:23" x14ac:dyDescent="0.25">
      <c r="A442" s="5"/>
      <c r="W442" s="1"/>
    </row>
    <row r="443" spans="1:23" x14ac:dyDescent="0.25">
      <c r="A443" s="5"/>
      <c r="W443" s="1"/>
    </row>
    <row r="444" spans="1:23" x14ac:dyDescent="0.25">
      <c r="A444" s="5"/>
      <c r="W444" s="1"/>
    </row>
    <row r="445" spans="1:23" x14ac:dyDescent="0.25">
      <c r="A445" s="5"/>
      <c r="W445" s="1"/>
    </row>
    <row r="446" spans="1:23" x14ac:dyDescent="0.25">
      <c r="A446" s="5"/>
      <c r="W446" s="1"/>
    </row>
    <row r="447" spans="1:23" x14ac:dyDescent="0.25">
      <c r="A447" s="5"/>
      <c r="W447" s="1"/>
    </row>
    <row r="448" spans="1:23" x14ac:dyDescent="0.25">
      <c r="A448" s="5"/>
      <c r="W448" s="1"/>
    </row>
    <row r="449" spans="1:23" x14ac:dyDescent="0.25">
      <c r="A449" s="5"/>
      <c r="W449" s="1"/>
    </row>
    <row r="450" spans="1:23" x14ac:dyDescent="0.25">
      <c r="A450" s="5"/>
      <c r="W450" s="1"/>
    </row>
    <row r="451" spans="1:23" x14ac:dyDescent="0.25">
      <c r="A451" s="5"/>
      <c r="W451" s="1"/>
    </row>
    <row r="452" spans="1:23" x14ac:dyDescent="0.25">
      <c r="A452" s="6"/>
      <c r="W452" s="1"/>
    </row>
    <row r="453" spans="1:23" x14ac:dyDescent="0.25">
      <c r="A453" s="5"/>
      <c r="W453" s="1"/>
    </row>
    <row r="454" spans="1:23" x14ac:dyDescent="0.25">
      <c r="A454" s="5"/>
      <c r="W454" s="1"/>
    </row>
    <row r="457" spans="1:23" x14ac:dyDescent="0.25">
      <c r="A457" s="5"/>
      <c r="W457" s="1"/>
    </row>
    <row r="458" spans="1:23" x14ac:dyDescent="0.25">
      <c r="A458" s="5"/>
      <c r="W458" s="1"/>
    </row>
    <row r="459" spans="1:23" x14ac:dyDescent="0.25">
      <c r="A459" s="5"/>
      <c r="W459" s="1"/>
    </row>
    <row r="460" spans="1:23" x14ac:dyDescent="0.25">
      <c r="A460" s="5"/>
      <c r="W460" s="1"/>
    </row>
    <row r="461" spans="1:23" x14ac:dyDescent="0.25">
      <c r="A461" s="5"/>
      <c r="W461" s="1"/>
    </row>
    <row r="462" spans="1:23" x14ac:dyDescent="0.25">
      <c r="A462" s="5"/>
      <c r="W462" s="1"/>
    </row>
    <row r="463" spans="1:23" x14ac:dyDescent="0.25">
      <c r="A463" s="5"/>
      <c r="W463" s="1"/>
    </row>
    <row r="464" spans="1:23" x14ac:dyDescent="0.25">
      <c r="A464" s="5"/>
      <c r="W464" s="1"/>
    </row>
    <row r="465" spans="1:23" x14ac:dyDescent="0.25">
      <c r="A465" s="5"/>
      <c r="W465" s="1"/>
    </row>
    <row r="466" spans="1:23" x14ac:dyDescent="0.25">
      <c r="A466" s="5"/>
      <c r="W466" s="1"/>
    </row>
    <row r="467" spans="1:23" x14ac:dyDescent="0.25">
      <c r="A467" s="5"/>
      <c r="W467" s="1"/>
    </row>
    <row r="468" spans="1:23" x14ac:dyDescent="0.25">
      <c r="A468" s="5"/>
      <c r="W468" s="1"/>
    </row>
    <row r="469" spans="1:23" x14ac:dyDescent="0.25">
      <c r="A469" s="6"/>
      <c r="W469" s="1"/>
    </row>
    <row r="470" spans="1:23" x14ac:dyDescent="0.25">
      <c r="A470" s="5"/>
      <c r="W470" s="1"/>
    </row>
    <row r="471" spans="1:23" x14ac:dyDescent="0.25">
      <c r="A471" s="5"/>
      <c r="W471" s="1"/>
    </row>
    <row r="474" spans="1:23" x14ac:dyDescent="0.25">
      <c r="A474" s="5"/>
      <c r="W474" s="1"/>
    </row>
    <row r="475" spans="1:23" x14ac:dyDescent="0.25">
      <c r="A475" s="5"/>
      <c r="W475" s="1"/>
    </row>
    <row r="476" spans="1:23" x14ac:dyDescent="0.25">
      <c r="A476" s="5"/>
      <c r="W476" s="1"/>
    </row>
    <row r="477" spans="1:23" x14ac:dyDescent="0.25">
      <c r="A477" s="5"/>
      <c r="W477" s="1"/>
    </row>
    <row r="478" spans="1:23" x14ac:dyDescent="0.25">
      <c r="A478" s="5"/>
      <c r="W478" s="1"/>
    </row>
    <row r="479" spans="1:23" x14ac:dyDescent="0.25">
      <c r="A479" s="5"/>
      <c r="W479" s="1"/>
    </row>
    <row r="480" spans="1:23" x14ac:dyDescent="0.25">
      <c r="A480" s="5"/>
      <c r="W480" s="1"/>
    </row>
    <row r="481" spans="1:23" x14ac:dyDescent="0.25">
      <c r="A481" s="5"/>
      <c r="W481" s="1"/>
    </row>
    <row r="482" spans="1:23" x14ac:dyDescent="0.25">
      <c r="A482" s="5"/>
      <c r="W482" s="1"/>
    </row>
    <row r="483" spans="1:23" x14ac:dyDescent="0.25">
      <c r="A483" s="5"/>
      <c r="W483" s="1"/>
    </row>
    <row r="484" spans="1:23" x14ac:dyDescent="0.25">
      <c r="A484" s="5"/>
      <c r="W484" s="1"/>
    </row>
    <row r="485" spans="1:23" x14ac:dyDescent="0.25">
      <c r="A485" s="5"/>
      <c r="W485" s="1"/>
    </row>
    <row r="486" spans="1:23" x14ac:dyDescent="0.25">
      <c r="A486" s="6"/>
      <c r="W486" s="1"/>
    </row>
    <row r="487" spans="1:23" x14ac:dyDescent="0.25">
      <c r="A487" s="5"/>
      <c r="W487" s="1"/>
    </row>
    <row r="488" spans="1:23" x14ac:dyDescent="0.25">
      <c r="A488" s="5"/>
      <c r="W488" s="1"/>
    </row>
    <row r="491" spans="1:23" x14ac:dyDescent="0.25">
      <c r="A491" s="5"/>
      <c r="W491" s="1"/>
    </row>
    <row r="492" spans="1:23" x14ac:dyDescent="0.25">
      <c r="A492" s="5"/>
      <c r="W492" s="1"/>
    </row>
    <row r="493" spans="1:23" x14ac:dyDescent="0.25">
      <c r="A493" s="5"/>
      <c r="W493" s="1"/>
    </row>
    <row r="494" spans="1:23" x14ac:dyDescent="0.25">
      <c r="A494" s="5"/>
      <c r="W494" s="1"/>
    </row>
    <row r="495" spans="1:23" x14ac:dyDescent="0.25">
      <c r="A495" s="5"/>
      <c r="W495" s="1"/>
    </row>
    <row r="496" spans="1:23" x14ac:dyDescent="0.25">
      <c r="A496" s="5"/>
      <c r="W496" s="1"/>
    </row>
    <row r="497" spans="1:23" x14ac:dyDescent="0.25">
      <c r="A497" s="5"/>
      <c r="W497" s="1"/>
    </row>
    <row r="498" spans="1:23" x14ac:dyDescent="0.25">
      <c r="A498" s="5"/>
      <c r="W498" s="1"/>
    </row>
    <row r="499" spans="1:23" x14ac:dyDescent="0.25">
      <c r="A499" s="5"/>
      <c r="W499" s="1"/>
    </row>
    <row r="500" spans="1:23" x14ac:dyDescent="0.25">
      <c r="A500" s="5"/>
      <c r="W500" s="1"/>
    </row>
    <row r="501" spans="1:23" x14ac:dyDescent="0.25">
      <c r="A501" s="5"/>
      <c r="W501" s="1"/>
    </row>
    <row r="502" spans="1:23" x14ac:dyDescent="0.25">
      <c r="A502" s="5"/>
      <c r="W502" s="1"/>
    </row>
    <row r="503" spans="1:23" x14ac:dyDescent="0.25">
      <c r="A503" s="6"/>
      <c r="W503" s="1"/>
    </row>
    <row r="504" spans="1:23" x14ac:dyDescent="0.25">
      <c r="A504" s="5"/>
      <c r="W504" s="1"/>
    </row>
    <row r="505" spans="1:23" x14ac:dyDescent="0.25">
      <c r="A505" s="5"/>
      <c r="W505" s="1"/>
    </row>
    <row r="508" spans="1:23" x14ac:dyDescent="0.25">
      <c r="A508" s="5"/>
      <c r="W508" s="1"/>
    </row>
    <row r="509" spans="1:23" x14ac:dyDescent="0.25">
      <c r="A509" s="5"/>
      <c r="W509" s="1"/>
    </row>
    <row r="510" spans="1:23" x14ac:dyDescent="0.25">
      <c r="A510" s="5"/>
      <c r="W510" s="1"/>
    </row>
    <row r="511" spans="1:23" x14ac:dyDescent="0.25">
      <c r="A511" s="5"/>
      <c r="W511" s="1"/>
    </row>
    <row r="512" spans="1:23" x14ac:dyDescent="0.25">
      <c r="A512" s="5"/>
      <c r="W512" s="1"/>
    </row>
    <row r="513" spans="1:23" x14ac:dyDescent="0.25">
      <c r="A513" s="5"/>
      <c r="W513" s="1"/>
    </row>
    <row r="514" spans="1:23" x14ac:dyDescent="0.25">
      <c r="A514" s="5"/>
      <c r="W514" s="1"/>
    </row>
    <row r="515" spans="1:23" x14ac:dyDescent="0.25">
      <c r="A515" s="5"/>
      <c r="W515" s="1"/>
    </row>
    <row r="516" spans="1:23" x14ac:dyDescent="0.25">
      <c r="A516" s="5"/>
      <c r="W516" s="1"/>
    </row>
    <row r="517" spans="1:23" x14ac:dyDescent="0.25">
      <c r="A517" s="5"/>
      <c r="W517" s="1"/>
    </row>
    <row r="518" spans="1:23" x14ac:dyDescent="0.25">
      <c r="A518" s="5"/>
      <c r="W518" s="1"/>
    </row>
    <row r="519" spans="1:23" x14ac:dyDescent="0.25">
      <c r="A519" s="5"/>
      <c r="W519" s="1"/>
    </row>
    <row r="520" spans="1:23" x14ac:dyDescent="0.25">
      <c r="A520" s="6"/>
      <c r="W520" s="1"/>
    </row>
    <row r="521" spans="1:23" x14ac:dyDescent="0.25">
      <c r="A521" s="5"/>
      <c r="W521" s="1"/>
    </row>
    <row r="522" spans="1:23" x14ac:dyDescent="0.25">
      <c r="A522" s="5"/>
      <c r="W522" s="1"/>
    </row>
    <row r="525" spans="1:23" x14ac:dyDescent="0.25">
      <c r="A525" s="5"/>
      <c r="W525" s="1"/>
    </row>
    <row r="526" spans="1:23" x14ac:dyDescent="0.25">
      <c r="A526" s="5"/>
      <c r="W526" s="1"/>
    </row>
    <row r="527" spans="1:23" x14ac:dyDescent="0.25">
      <c r="A527" s="5"/>
      <c r="W527" s="1"/>
    </row>
    <row r="528" spans="1:23" x14ac:dyDescent="0.25">
      <c r="A528" s="5"/>
      <c r="W528" s="1"/>
    </row>
    <row r="529" spans="1:23" x14ac:dyDescent="0.25">
      <c r="A529" s="5"/>
      <c r="W529" s="1"/>
    </row>
    <row r="530" spans="1:23" x14ac:dyDescent="0.25">
      <c r="A530" s="5"/>
      <c r="W530" s="1"/>
    </row>
    <row r="531" spans="1:23" x14ac:dyDescent="0.25">
      <c r="A531" s="5"/>
      <c r="W531" s="1"/>
    </row>
    <row r="532" spans="1:23" x14ac:dyDescent="0.25">
      <c r="A532" s="5"/>
      <c r="W532" s="1"/>
    </row>
    <row r="533" spans="1:23" x14ac:dyDescent="0.25">
      <c r="A533" s="5"/>
      <c r="W533" s="1"/>
    </row>
    <row r="534" spans="1:23" x14ac:dyDescent="0.25">
      <c r="A534" s="5"/>
      <c r="W534" s="1"/>
    </row>
    <row r="535" spans="1:23" x14ac:dyDescent="0.25">
      <c r="A535" s="5"/>
      <c r="W535" s="1"/>
    </row>
    <row r="536" spans="1:23" x14ac:dyDescent="0.25">
      <c r="A536" s="5"/>
      <c r="W536" s="1"/>
    </row>
    <row r="537" spans="1:23" x14ac:dyDescent="0.25">
      <c r="A537" s="6"/>
      <c r="W537" s="1"/>
    </row>
    <row r="538" spans="1:23" x14ac:dyDescent="0.25">
      <c r="A538" s="5"/>
      <c r="W538" s="1"/>
    </row>
    <row r="539" spans="1:23" x14ac:dyDescent="0.25">
      <c r="A539" s="5"/>
      <c r="W539" s="1"/>
    </row>
    <row r="542" spans="1:23" x14ac:dyDescent="0.25">
      <c r="A542" s="5"/>
      <c r="W542" s="1"/>
    </row>
    <row r="543" spans="1:23" x14ac:dyDescent="0.25">
      <c r="A543" s="5"/>
      <c r="W543" s="1"/>
    </row>
    <row r="544" spans="1:23" x14ac:dyDescent="0.25">
      <c r="A544" s="5"/>
      <c r="W544" s="1"/>
    </row>
    <row r="545" spans="1:23" x14ac:dyDescent="0.25">
      <c r="A545" s="5"/>
      <c r="W545" s="1"/>
    </row>
    <row r="546" spans="1:23" x14ac:dyDescent="0.25">
      <c r="A546" s="5"/>
      <c r="W546" s="1"/>
    </row>
    <row r="547" spans="1:23" x14ac:dyDescent="0.25">
      <c r="A547" s="5"/>
      <c r="W547" s="1"/>
    </row>
    <row r="548" spans="1:23" x14ac:dyDescent="0.25">
      <c r="A548" s="5"/>
      <c r="W548" s="1"/>
    </row>
    <row r="549" spans="1:23" x14ac:dyDescent="0.25">
      <c r="A549" s="5"/>
      <c r="W549" s="1"/>
    </row>
    <row r="550" spans="1:23" x14ac:dyDescent="0.25">
      <c r="A550" s="5"/>
      <c r="W550" s="1"/>
    </row>
    <row r="551" spans="1:23" x14ac:dyDescent="0.25">
      <c r="A551" s="5"/>
      <c r="W551" s="1"/>
    </row>
    <row r="552" spans="1:23" x14ac:dyDescent="0.25">
      <c r="A552" s="5"/>
      <c r="W552" s="1"/>
    </row>
    <row r="553" spans="1:23" x14ac:dyDescent="0.25">
      <c r="A553" s="5"/>
      <c r="W553" s="1"/>
    </row>
    <row r="554" spans="1:23" x14ac:dyDescent="0.25">
      <c r="A554" s="6"/>
      <c r="W554" s="1"/>
    </row>
    <row r="555" spans="1:23" x14ac:dyDescent="0.25">
      <c r="A555" s="5"/>
      <c r="W555" s="1"/>
    </row>
    <row r="556" spans="1:23" x14ac:dyDescent="0.25">
      <c r="A556" s="5"/>
      <c r="W556" s="1"/>
    </row>
    <row r="559" spans="1:23" x14ac:dyDescent="0.25">
      <c r="A559" s="5"/>
      <c r="W559" s="1"/>
    </row>
    <row r="560" spans="1:23" x14ac:dyDescent="0.25">
      <c r="A560" s="5"/>
      <c r="W560" s="1"/>
    </row>
    <row r="561" spans="1:23" x14ac:dyDescent="0.25">
      <c r="A561" s="5"/>
      <c r="W561" s="1"/>
    </row>
    <row r="562" spans="1:23" x14ac:dyDescent="0.25">
      <c r="A562" s="5"/>
      <c r="W562" s="1"/>
    </row>
    <row r="563" spans="1:23" x14ac:dyDescent="0.25">
      <c r="A563" s="5"/>
      <c r="W563" s="1"/>
    </row>
    <row r="564" spans="1:23" x14ac:dyDescent="0.25">
      <c r="A564" s="5"/>
      <c r="W564" s="1"/>
    </row>
    <row r="565" spans="1:23" x14ac:dyDescent="0.25">
      <c r="A565" s="5"/>
      <c r="W565" s="1"/>
    </row>
    <row r="566" spans="1:23" x14ac:dyDescent="0.25">
      <c r="A566" s="5"/>
      <c r="W566" s="1"/>
    </row>
    <row r="567" spans="1:23" x14ac:dyDescent="0.25">
      <c r="A567" s="5"/>
      <c r="W567" s="1"/>
    </row>
    <row r="568" spans="1:23" x14ac:dyDescent="0.25">
      <c r="A568" s="5"/>
      <c r="W568" s="1"/>
    </row>
    <row r="569" spans="1:23" x14ac:dyDescent="0.25">
      <c r="A569" s="5"/>
      <c r="W569" s="1"/>
    </row>
    <row r="570" spans="1:23" x14ac:dyDescent="0.25">
      <c r="A570" s="5"/>
      <c r="W570" s="1"/>
    </row>
    <row r="571" spans="1:23" x14ac:dyDescent="0.25">
      <c r="A571" s="6"/>
      <c r="W571" s="1"/>
    </row>
    <row r="572" spans="1:23" x14ac:dyDescent="0.25">
      <c r="A572" s="5"/>
      <c r="W572" s="1"/>
    </row>
    <row r="573" spans="1:23" x14ac:dyDescent="0.25">
      <c r="A573" s="5"/>
      <c r="W573" s="1"/>
    </row>
    <row r="576" spans="1:23" x14ac:dyDescent="0.25">
      <c r="A576" s="5"/>
      <c r="W576" s="1"/>
    </row>
    <row r="577" spans="1:23" x14ac:dyDescent="0.25">
      <c r="A577" s="5"/>
      <c r="W577" s="1"/>
    </row>
    <row r="578" spans="1:23" x14ac:dyDescent="0.25">
      <c r="A578" s="5"/>
      <c r="W578" s="1"/>
    </row>
    <row r="579" spans="1:23" x14ac:dyDescent="0.25">
      <c r="A579" s="5"/>
      <c r="W579" s="1"/>
    </row>
    <row r="580" spans="1:23" x14ac:dyDescent="0.25">
      <c r="A580" s="5"/>
      <c r="W580" s="1"/>
    </row>
    <row r="581" spans="1:23" x14ac:dyDescent="0.25">
      <c r="A581" s="5"/>
      <c r="W581" s="1"/>
    </row>
    <row r="582" spans="1:23" x14ac:dyDescent="0.25">
      <c r="A582" s="5"/>
      <c r="W582" s="1"/>
    </row>
    <row r="583" spans="1:23" x14ac:dyDescent="0.25">
      <c r="A583" s="5"/>
      <c r="W583" s="1"/>
    </row>
    <row r="584" spans="1:23" x14ac:dyDescent="0.25">
      <c r="A584" s="5"/>
      <c r="W584" s="1"/>
    </row>
    <row r="585" spans="1:23" x14ac:dyDescent="0.25">
      <c r="A585" s="5"/>
      <c r="W585" s="1"/>
    </row>
    <row r="586" spans="1:23" x14ac:dyDescent="0.25">
      <c r="A586" s="5"/>
      <c r="W586" s="1"/>
    </row>
    <row r="587" spans="1:23" x14ac:dyDescent="0.25">
      <c r="A587" s="5"/>
      <c r="W587" s="1"/>
    </row>
    <row r="588" spans="1:23" x14ac:dyDescent="0.25">
      <c r="A588" s="6"/>
      <c r="W588" s="1"/>
    </row>
    <row r="589" spans="1:23" x14ac:dyDescent="0.25">
      <c r="A589" s="5"/>
      <c r="W589" s="1"/>
    </row>
    <row r="590" spans="1:23" x14ac:dyDescent="0.25">
      <c r="A590" s="5"/>
      <c r="W590" s="1"/>
    </row>
    <row r="592" spans="1:23" x14ac:dyDescent="0.25">
      <c r="A592" s="5"/>
      <c r="W592" s="1"/>
    </row>
    <row r="593" spans="1:23" x14ac:dyDescent="0.25">
      <c r="A593" s="5"/>
      <c r="W593" s="1"/>
    </row>
    <row r="594" spans="1:23" x14ac:dyDescent="0.25">
      <c r="A594" s="5"/>
      <c r="W594" s="1"/>
    </row>
    <row r="595" spans="1:23" x14ac:dyDescent="0.25">
      <c r="A595" s="5"/>
      <c r="W595" s="1"/>
    </row>
    <row r="596" spans="1:23" x14ac:dyDescent="0.25">
      <c r="A596" s="5"/>
      <c r="W596" s="1"/>
    </row>
    <row r="597" spans="1:23" x14ac:dyDescent="0.25">
      <c r="A597" s="5"/>
      <c r="W597" s="1"/>
    </row>
    <row r="598" spans="1:23" x14ac:dyDescent="0.25">
      <c r="A598" s="5"/>
      <c r="W598" s="1"/>
    </row>
    <row r="599" spans="1:23" x14ac:dyDescent="0.25">
      <c r="A599" s="5"/>
      <c r="W599" s="1"/>
    </row>
    <row r="600" spans="1:23" x14ac:dyDescent="0.25">
      <c r="A600" s="5"/>
      <c r="W600" s="1"/>
    </row>
    <row r="601" spans="1:23" x14ac:dyDescent="0.25">
      <c r="A601" s="5"/>
      <c r="W601" s="1"/>
    </row>
    <row r="602" spans="1:23" x14ac:dyDescent="0.25">
      <c r="A602" s="5"/>
      <c r="W602" s="1"/>
    </row>
    <row r="603" spans="1:23" x14ac:dyDescent="0.25">
      <c r="A603" s="5"/>
      <c r="W603" s="1"/>
    </row>
    <row r="604" spans="1:23" x14ac:dyDescent="0.25">
      <c r="A604" s="6"/>
      <c r="W604" s="1"/>
    </row>
    <row r="605" spans="1:23" x14ac:dyDescent="0.25">
      <c r="A605" s="5"/>
      <c r="W605" s="1"/>
    </row>
    <row r="606" spans="1:23" x14ac:dyDescent="0.25">
      <c r="A606" s="5"/>
      <c r="W606" s="1"/>
    </row>
  </sheetData>
  <mergeCells count="1">
    <mergeCell ref="A1:U1"/>
  </mergeCells>
  <conditionalFormatting sqref="U38:U1048576 I1:I36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I5">
    <cfRule type="colorScale" priority="13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6:I6">
    <cfRule type="colorScale" priority="13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7:I7">
    <cfRule type="colorScale" priority="13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8:I8">
    <cfRule type="colorScale" priority="1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9:I9">
    <cfRule type="colorScale" priority="13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0:I10">
    <cfRule type="colorScale" priority="1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1:I11">
    <cfRule type="colorScale" priority="12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2:I12">
    <cfRule type="colorScale" priority="1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3:I13">
    <cfRule type="colorScale" priority="12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4:I14">
    <cfRule type="colorScale" priority="1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5:I15">
    <cfRule type="colorScale" priority="12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6:I16">
    <cfRule type="colorScale" priority="1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7:I17">
    <cfRule type="colorScale" priority="12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8:I18">
    <cfRule type="colorScale" priority="12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9:I19">
    <cfRule type="colorScale" priority="12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0:I20">
    <cfRule type="colorScale" priority="11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1:I21">
    <cfRule type="colorScale" priority="11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2:I22">
    <cfRule type="colorScale" priority="11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3:I23">
    <cfRule type="colorScale" priority="11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4:I24">
    <cfRule type="colorScale" priority="11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5:I25">
    <cfRule type="colorScale" priority="11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6:I26">
    <cfRule type="colorScale" priority="11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7:I27">
    <cfRule type="colorScale" priority="11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8:I28">
    <cfRule type="colorScale" priority="11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9:I29">
    <cfRule type="colorScale" priority="11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0:I30">
    <cfRule type="colorScale" priority="10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1:I31">
    <cfRule type="colorScale" priority="10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2:I32">
    <cfRule type="colorScale" priority="10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3:F33 H33">
    <cfRule type="colorScale" priority="10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4:F34 H34">
    <cfRule type="colorScale" priority="10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 F35 H35">
    <cfRule type="colorScale" priority="10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U5:U40">
    <cfRule type="colorScale" priority="154">
      <colorScale>
        <cfvo type="min"/>
        <cfvo type="percentile" val="50"/>
        <cfvo type="max"/>
        <color rgb="FF63BE7B"/>
        <color rgb="FFFFEB84"/>
        <color rgb="FFFF0000"/>
      </colorScale>
    </cfRule>
  </conditionalFormatting>
  <conditionalFormatting sqref="I33:I35">
    <cfRule type="colorScale" priority="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E35">
    <cfRule type="colorScale" priority="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G33:G35">
    <cfRule type="colorScale" priority="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:I3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AC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AC35 Y5:AC5">
    <cfRule type="colorScale" priority="3">
      <colorScale>
        <cfvo type="min"/>
        <cfvo type="percentile" val="50"/>
        <cfvo type="max"/>
        <color rgb="FF63BE7B"/>
        <color rgb="FFFFEB84"/>
        <color rgb="FFFF0000"/>
      </colorScale>
    </cfRule>
  </conditionalFormatting>
  <conditionalFormatting sqref="X5">
    <cfRule type="colorScale" priority="1">
      <colorScale>
        <cfvo type="min"/>
        <cfvo type="percentile" val="50"/>
        <cfvo type="max"/>
        <color rgb="FF63BE7B"/>
        <color rgb="FFFFEB84"/>
        <color rgb="FFFF0000"/>
      </colorScale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7"/>
  <sheetViews>
    <sheetView zoomScaleNormal="100" workbookViewId="0">
      <selection activeCell="A4" sqref="A4"/>
    </sheetView>
  </sheetViews>
  <sheetFormatPr defaultColWidth="14.7109375" defaultRowHeight="15" x14ac:dyDescent="0.25"/>
  <cols>
    <col min="1" max="1" width="15.7109375" style="8" bestFit="1" customWidth="1"/>
    <col min="2" max="2" width="15.28515625" style="8" hidden="1" customWidth="1"/>
    <col min="3" max="3" width="9.7109375" style="8" hidden="1" customWidth="1"/>
    <col min="4" max="4" width="10.140625" style="27" bestFit="1" customWidth="1"/>
    <col min="5" max="5" width="10.140625" style="8" bestFit="1" customWidth="1"/>
    <col min="6" max="6" width="9.140625" style="27" bestFit="1" customWidth="1"/>
    <col min="7" max="9" width="9.28515625" style="8" bestFit="1" customWidth="1"/>
    <col min="10" max="15" width="8.7109375" style="8" hidden="1" customWidth="1"/>
    <col min="16" max="18" width="12" style="8" hidden="1" customWidth="1"/>
    <col min="19" max="19" width="1.42578125" style="8" hidden="1" customWidth="1"/>
    <col min="20" max="20" width="11.140625" style="7" hidden="1" customWidth="1"/>
    <col min="21" max="21" width="8.28515625" style="8" bestFit="1" customWidth="1"/>
    <col min="22" max="22" width="0" style="1" hidden="1" customWidth="1"/>
    <col min="23" max="23" width="4.5703125" bestFit="1" customWidth="1"/>
    <col min="24" max="24" width="9.28515625" style="1" bestFit="1" customWidth="1"/>
    <col min="25" max="29" width="8" style="1" bestFit="1" customWidth="1"/>
    <col min="30" max="16384" width="14.7109375" style="1"/>
  </cols>
  <sheetData>
    <row r="1" spans="1:29" ht="21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9" x14ac:dyDescent="0.25">
      <c r="A2" s="21"/>
      <c r="B2" s="21"/>
      <c r="C2" s="21"/>
      <c r="D2" s="23"/>
      <c r="E2" s="21"/>
      <c r="F2" s="23"/>
      <c r="G2" s="21"/>
      <c r="H2" s="21"/>
      <c r="I2" s="21" t="s">
        <v>25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9" x14ac:dyDescent="0.25">
      <c r="A3" s="21"/>
      <c r="B3" s="21"/>
      <c r="C3" s="21"/>
      <c r="D3" s="45" t="s">
        <v>9</v>
      </c>
      <c r="E3" s="46" t="s">
        <v>3</v>
      </c>
      <c r="F3" s="45" t="s">
        <v>5</v>
      </c>
      <c r="G3" s="46" t="s">
        <v>8</v>
      </c>
      <c r="H3" s="46" t="s">
        <v>2</v>
      </c>
      <c r="I3" s="46" t="s">
        <v>0</v>
      </c>
      <c r="J3" s="46" t="s">
        <v>7</v>
      </c>
      <c r="K3" s="46" t="s">
        <v>6</v>
      </c>
      <c r="L3" s="46" t="s">
        <v>11</v>
      </c>
      <c r="M3" s="46" t="s">
        <v>10</v>
      </c>
      <c r="N3" s="46" t="s">
        <v>4</v>
      </c>
      <c r="O3" s="46" t="s">
        <v>1</v>
      </c>
      <c r="P3" s="46" t="s">
        <v>12</v>
      </c>
      <c r="Q3" s="46" t="s">
        <v>13</v>
      </c>
      <c r="R3" s="46" t="s">
        <v>26</v>
      </c>
      <c r="S3" s="46" t="s">
        <v>25</v>
      </c>
      <c r="T3" s="47" t="s">
        <v>27</v>
      </c>
      <c r="U3" s="47" t="s">
        <v>27</v>
      </c>
      <c r="V3" s="34"/>
      <c r="W3" s="48"/>
      <c r="X3" s="45" t="s">
        <v>9</v>
      </c>
      <c r="Y3" s="46" t="s">
        <v>3</v>
      </c>
      <c r="Z3" s="45" t="s">
        <v>5</v>
      </c>
      <c r="AA3" s="46" t="s">
        <v>8</v>
      </c>
      <c r="AB3" s="46" t="s">
        <v>2</v>
      </c>
      <c r="AC3" s="46" t="s">
        <v>0</v>
      </c>
    </row>
    <row r="4" spans="1:29" x14ac:dyDescent="0.25">
      <c r="A4" s="21" t="s">
        <v>31</v>
      </c>
      <c r="B4" s="21" t="s">
        <v>30</v>
      </c>
      <c r="C4" s="21" t="s">
        <v>29</v>
      </c>
      <c r="D4" s="23"/>
      <c r="E4" s="23"/>
      <c r="F4" s="23"/>
      <c r="G4" s="23"/>
      <c r="H4" s="23"/>
      <c r="I4" s="23"/>
      <c r="J4" s="23">
        <v>46634</v>
      </c>
      <c r="K4" s="23">
        <v>26335</v>
      </c>
      <c r="L4" s="23">
        <v>16647</v>
      </c>
      <c r="M4" s="23">
        <v>8892</v>
      </c>
      <c r="N4" s="23">
        <v>5250</v>
      </c>
      <c r="O4" s="23">
        <v>4602</v>
      </c>
      <c r="P4" s="21" t="s">
        <v>14</v>
      </c>
      <c r="Q4" s="21" t="s">
        <v>15</v>
      </c>
      <c r="R4" s="21" t="s">
        <v>16</v>
      </c>
      <c r="S4" s="21" t="s">
        <v>25</v>
      </c>
      <c r="T4" s="22" t="s">
        <v>28</v>
      </c>
      <c r="U4" s="22" t="s">
        <v>28</v>
      </c>
      <c r="X4" s="22" t="s">
        <v>28</v>
      </c>
      <c r="Y4" s="22" t="s">
        <v>28</v>
      </c>
      <c r="Z4" s="22" t="s">
        <v>28</v>
      </c>
      <c r="AA4" s="22" t="s">
        <v>28</v>
      </c>
      <c r="AB4" s="22" t="s">
        <v>28</v>
      </c>
      <c r="AC4" s="22" t="s">
        <v>28</v>
      </c>
    </row>
    <row r="5" spans="1:29" x14ac:dyDescent="0.25">
      <c r="A5" s="21" t="s">
        <v>17</v>
      </c>
      <c r="B5" s="21" t="s">
        <v>18</v>
      </c>
      <c r="C5" s="21" t="s">
        <v>17</v>
      </c>
      <c r="D5" s="31">
        <v>51776</v>
      </c>
      <c r="E5" s="26">
        <v>51903</v>
      </c>
      <c r="F5" s="29">
        <v>53667</v>
      </c>
      <c r="G5" s="15">
        <v>52836</v>
      </c>
      <c r="H5" s="51">
        <v>52647</v>
      </c>
      <c r="I5" s="15">
        <v>52895</v>
      </c>
      <c r="J5" s="24">
        <v>48270</v>
      </c>
      <c r="K5" s="24">
        <v>44573</v>
      </c>
      <c r="L5" s="24">
        <v>44334</v>
      </c>
      <c r="M5" s="24">
        <v>47622</v>
      </c>
      <c r="N5" s="24">
        <v>46002</v>
      </c>
      <c r="O5" s="24">
        <v>47546</v>
      </c>
      <c r="P5" s="25">
        <v>206.35</v>
      </c>
      <c r="Q5" s="24">
        <v>47536</v>
      </c>
      <c r="R5" s="24">
        <v>42818</v>
      </c>
      <c r="S5" s="21" t="s">
        <v>25</v>
      </c>
      <c r="T5" s="22">
        <f>RANK(F5,$D5:$O5,0)</f>
        <v>1</v>
      </c>
      <c r="U5" s="11">
        <f>RANK(F5,$D5:$I5,0)</f>
        <v>1</v>
      </c>
      <c r="V5" s="18" t="s">
        <v>32</v>
      </c>
      <c r="X5" s="1">
        <f t="shared" ref="X5:AC35" si="0">RANK(D5,$D5:$I5,0)</f>
        <v>6</v>
      </c>
      <c r="Y5" s="1">
        <f t="shared" si="0"/>
        <v>5</v>
      </c>
      <c r="Z5" s="1">
        <f t="shared" si="0"/>
        <v>1</v>
      </c>
      <c r="AA5" s="1">
        <f t="shared" si="0"/>
        <v>3</v>
      </c>
      <c r="AB5" s="1">
        <f t="shared" si="0"/>
        <v>4</v>
      </c>
      <c r="AC5" s="1">
        <f t="shared" si="0"/>
        <v>2</v>
      </c>
    </row>
    <row r="6" spans="1:29" x14ac:dyDescent="0.25">
      <c r="A6" s="21">
        <v>1</v>
      </c>
      <c r="B6" s="21">
        <v>3</v>
      </c>
      <c r="C6" s="21">
        <v>1</v>
      </c>
      <c r="D6" s="31">
        <v>52800</v>
      </c>
      <c r="E6" s="26">
        <v>51903</v>
      </c>
      <c r="F6" s="29">
        <v>54687</v>
      </c>
      <c r="G6" s="15">
        <v>52836</v>
      </c>
      <c r="H6" s="51">
        <v>52647</v>
      </c>
      <c r="I6" s="15">
        <v>53689</v>
      </c>
      <c r="J6" s="24">
        <v>48291</v>
      </c>
      <c r="K6" s="24">
        <v>45887</v>
      </c>
      <c r="L6" s="24">
        <v>44461</v>
      </c>
      <c r="M6" s="24">
        <v>48336</v>
      </c>
      <c r="N6" s="24">
        <v>46577</v>
      </c>
      <c r="O6" s="24">
        <v>49056</v>
      </c>
      <c r="P6" s="25">
        <v>212.54</v>
      </c>
      <c r="Q6" s="24">
        <v>48241</v>
      </c>
      <c r="R6" s="24">
        <v>43909</v>
      </c>
      <c r="S6" s="21" t="s">
        <v>25</v>
      </c>
      <c r="T6" s="21">
        <f t="shared" ref="T6:T34" si="1">RANK(F6,$D6:$O6,0)</f>
        <v>1</v>
      </c>
      <c r="U6" s="11">
        <f t="shared" ref="U6:U34" si="2">RANK(F6,$D6:$I6,0)</f>
        <v>1</v>
      </c>
      <c r="V6" s="19">
        <f>(F6-F5)/F5</f>
        <v>1.9006093129856336E-2</v>
      </c>
      <c r="X6" s="1">
        <f t="shared" si="0"/>
        <v>4</v>
      </c>
      <c r="Y6" s="1">
        <f t="shared" si="0"/>
        <v>6</v>
      </c>
      <c r="Z6" s="1">
        <f t="shared" si="0"/>
        <v>1</v>
      </c>
      <c r="AA6" s="1">
        <f t="shared" si="0"/>
        <v>3</v>
      </c>
      <c r="AB6" s="1">
        <f t="shared" si="0"/>
        <v>5</v>
      </c>
      <c r="AC6" s="1">
        <f t="shared" si="0"/>
        <v>2</v>
      </c>
    </row>
    <row r="7" spans="1:29" x14ac:dyDescent="0.25">
      <c r="A7" s="21">
        <v>2</v>
      </c>
      <c r="B7" s="21">
        <v>4</v>
      </c>
      <c r="C7" s="21">
        <v>2</v>
      </c>
      <c r="D7" s="31">
        <v>53824</v>
      </c>
      <c r="E7" s="26">
        <v>51903</v>
      </c>
      <c r="F7" s="29">
        <v>55707</v>
      </c>
      <c r="G7" s="15">
        <v>53232</v>
      </c>
      <c r="H7" s="51">
        <v>52647</v>
      </c>
      <c r="I7" s="15">
        <v>54494</v>
      </c>
      <c r="J7" s="24">
        <v>48312</v>
      </c>
      <c r="K7" s="24">
        <v>47243</v>
      </c>
      <c r="L7" s="24">
        <v>45662</v>
      </c>
      <c r="M7" s="24">
        <v>49650</v>
      </c>
      <c r="N7" s="24">
        <v>47043</v>
      </c>
      <c r="O7" s="24">
        <v>50463</v>
      </c>
      <c r="P7" s="25">
        <v>218.91</v>
      </c>
      <c r="Q7" s="24">
        <v>49021</v>
      </c>
      <c r="R7" s="24">
        <v>45048</v>
      </c>
      <c r="S7" s="21" t="s">
        <v>25</v>
      </c>
      <c r="T7" s="21">
        <f t="shared" si="1"/>
        <v>1</v>
      </c>
      <c r="U7" s="13">
        <f t="shared" si="2"/>
        <v>1</v>
      </c>
      <c r="V7" s="19">
        <f t="shared" ref="V7:V34" si="3">(F7-F6)/F6</f>
        <v>1.8651599100334631E-2</v>
      </c>
      <c r="X7" s="1">
        <f t="shared" si="0"/>
        <v>3</v>
      </c>
      <c r="Y7" s="1">
        <f t="shared" si="0"/>
        <v>6</v>
      </c>
      <c r="Z7" s="1">
        <f t="shared" si="0"/>
        <v>1</v>
      </c>
      <c r="AA7" s="1">
        <f t="shared" si="0"/>
        <v>4</v>
      </c>
      <c r="AB7" s="1">
        <f t="shared" si="0"/>
        <v>5</v>
      </c>
      <c r="AC7" s="1">
        <f t="shared" si="0"/>
        <v>2</v>
      </c>
    </row>
    <row r="8" spans="1:29" x14ac:dyDescent="0.25">
      <c r="A8" s="21">
        <v>3</v>
      </c>
      <c r="B8" s="21">
        <v>5</v>
      </c>
      <c r="C8" s="21">
        <v>3</v>
      </c>
      <c r="D8" s="31">
        <v>54848</v>
      </c>
      <c r="E8" s="26">
        <v>53462</v>
      </c>
      <c r="F8" s="29">
        <v>56727</v>
      </c>
      <c r="G8" s="15">
        <v>53232</v>
      </c>
      <c r="H8" s="51">
        <v>52647</v>
      </c>
      <c r="I8" s="15">
        <v>55310</v>
      </c>
      <c r="J8" s="24">
        <v>49402</v>
      </c>
      <c r="K8" s="24">
        <v>48640</v>
      </c>
      <c r="L8" s="24">
        <v>45662</v>
      </c>
      <c r="M8" s="24">
        <v>50535</v>
      </c>
      <c r="N8" s="24">
        <v>47513</v>
      </c>
      <c r="O8" s="24">
        <v>51911</v>
      </c>
      <c r="P8" s="25">
        <v>225.48</v>
      </c>
      <c r="Q8" s="24">
        <v>49774</v>
      </c>
      <c r="R8" s="24">
        <v>46265</v>
      </c>
      <c r="S8" s="21" t="s">
        <v>25</v>
      </c>
      <c r="T8" s="21">
        <f t="shared" si="1"/>
        <v>1</v>
      </c>
      <c r="U8" s="13">
        <f t="shared" si="2"/>
        <v>1</v>
      </c>
      <c r="V8" s="19">
        <f t="shared" si="3"/>
        <v>1.831008670364586E-2</v>
      </c>
      <c r="X8" s="1">
        <f t="shared" si="0"/>
        <v>3</v>
      </c>
      <c r="Y8" s="1">
        <f t="shared" si="0"/>
        <v>4</v>
      </c>
      <c r="Z8" s="1">
        <f t="shared" si="0"/>
        <v>1</v>
      </c>
      <c r="AA8" s="1">
        <f t="shared" si="0"/>
        <v>5</v>
      </c>
      <c r="AB8" s="1">
        <f t="shared" si="0"/>
        <v>6</v>
      </c>
      <c r="AC8" s="1">
        <f t="shared" si="0"/>
        <v>2</v>
      </c>
    </row>
    <row r="9" spans="1:29" x14ac:dyDescent="0.25">
      <c r="A9" s="21">
        <v>4</v>
      </c>
      <c r="B9" s="21">
        <v>6</v>
      </c>
      <c r="C9" s="21">
        <v>4</v>
      </c>
      <c r="D9" s="31">
        <v>55872</v>
      </c>
      <c r="E9" s="26">
        <v>55225</v>
      </c>
      <c r="F9" s="29">
        <v>57747</v>
      </c>
      <c r="G9" s="15">
        <v>54732</v>
      </c>
      <c r="H9" s="51">
        <v>53870</v>
      </c>
      <c r="I9" s="15">
        <v>56140</v>
      </c>
      <c r="J9" s="24">
        <v>50677</v>
      </c>
      <c r="K9" s="24">
        <v>50559</v>
      </c>
      <c r="L9" s="24">
        <v>45663</v>
      </c>
      <c r="M9" s="24">
        <v>52304</v>
      </c>
      <c r="N9" s="24">
        <v>47988</v>
      </c>
      <c r="O9" s="24">
        <v>53858</v>
      </c>
      <c r="P9" s="25">
        <v>234.5</v>
      </c>
      <c r="Q9" s="24">
        <v>50870</v>
      </c>
      <c r="R9" s="24">
        <v>47895</v>
      </c>
      <c r="S9" s="21" t="s">
        <v>25</v>
      </c>
      <c r="T9" s="21">
        <f t="shared" si="1"/>
        <v>1</v>
      </c>
      <c r="U9" s="13">
        <f t="shared" si="2"/>
        <v>1</v>
      </c>
      <c r="V9" s="19">
        <f t="shared" si="3"/>
        <v>1.7980855677190755E-2</v>
      </c>
      <c r="X9" s="1">
        <f t="shared" si="0"/>
        <v>3</v>
      </c>
      <c r="Y9" s="1">
        <f t="shared" si="0"/>
        <v>4</v>
      </c>
      <c r="Z9" s="1">
        <f t="shared" si="0"/>
        <v>1</v>
      </c>
      <c r="AA9" s="1">
        <f t="shared" si="0"/>
        <v>5</v>
      </c>
      <c r="AB9" s="1">
        <f t="shared" si="0"/>
        <v>6</v>
      </c>
      <c r="AC9" s="1">
        <f t="shared" si="0"/>
        <v>2</v>
      </c>
    </row>
    <row r="10" spans="1:29" x14ac:dyDescent="0.25">
      <c r="A10" s="21">
        <v>5</v>
      </c>
      <c r="B10" s="21">
        <v>7</v>
      </c>
      <c r="C10" s="21">
        <v>5</v>
      </c>
      <c r="D10" s="31">
        <v>56896</v>
      </c>
      <c r="E10" s="26">
        <v>56881</v>
      </c>
      <c r="F10" s="29">
        <v>58767</v>
      </c>
      <c r="G10" s="15">
        <v>54732</v>
      </c>
      <c r="H10" s="51">
        <v>53919</v>
      </c>
      <c r="I10" s="15">
        <v>56983</v>
      </c>
      <c r="J10" s="24">
        <v>52002</v>
      </c>
      <c r="K10" s="24">
        <v>52055</v>
      </c>
      <c r="L10" s="24">
        <v>46012</v>
      </c>
      <c r="M10" s="24">
        <v>54134</v>
      </c>
      <c r="N10" s="24">
        <v>48468</v>
      </c>
      <c r="O10" s="24">
        <v>55453</v>
      </c>
      <c r="P10" s="25">
        <v>241.54</v>
      </c>
      <c r="Q10" s="24">
        <v>51785</v>
      </c>
      <c r="R10" s="24">
        <v>49218</v>
      </c>
      <c r="S10" s="21" t="s">
        <v>25</v>
      </c>
      <c r="T10" s="21">
        <f t="shared" si="1"/>
        <v>1</v>
      </c>
      <c r="U10" s="13">
        <f t="shared" si="2"/>
        <v>1</v>
      </c>
      <c r="V10" s="19">
        <f t="shared" si="3"/>
        <v>1.7663255234038132E-2</v>
      </c>
      <c r="X10" s="1">
        <f t="shared" si="0"/>
        <v>3</v>
      </c>
      <c r="Y10" s="1">
        <f t="shared" si="0"/>
        <v>4</v>
      </c>
      <c r="Z10" s="1">
        <f t="shared" si="0"/>
        <v>1</v>
      </c>
      <c r="AA10" s="1">
        <f t="shared" si="0"/>
        <v>5</v>
      </c>
      <c r="AB10" s="1">
        <f t="shared" si="0"/>
        <v>6</v>
      </c>
      <c r="AC10" s="1">
        <f t="shared" si="0"/>
        <v>2</v>
      </c>
    </row>
    <row r="11" spans="1:29" x14ac:dyDescent="0.25">
      <c r="A11" s="21">
        <v>6</v>
      </c>
      <c r="B11" s="21">
        <v>8</v>
      </c>
      <c r="C11" s="21">
        <v>6</v>
      </c>
      <c r="D11" s="31">
        <v>57920</v>
      </c>
      <c r="E11" s="26">
        <v>58982</v>
      </c>
      <c r="F11" s="29">
        <v>59787</v>
      </c>
      <c r="G11" s="15">
        <v>57276</v>
      </c>
      <c r="H11" s="51">
        <v>54026</v>
      </c>
      <c r="I11" s="15">
        <v>57980</v>
      </c>
      <c r="J11" s="24">
        <v>53354</v>
      </c>
      <c r="K11" s="24">
        <v>54369</v>
      </c>
      <c r="L11" s="24">
        <v>48077</v>
      </c>
      <c r="M11" s="24">
        <v>56029</v>
      </c>
      <c r="N11" s="24">
        <v>49721</v>
      </c>
      <c r="O11" s="24">
        <v>57783</v>
      </c>
      <c r="P11" s="25">
        <v>252.41</v>
      </c>
      <c r="Q11" s="24">
        <v>53470</v>
      </c>
      <c r="R11" s="24">
        <v>51252</v>
      </c>
      <c r="S11" s="21" t="s">
        <v>25</v>
      </c>
      <c r="T11" s="21">
        <f t="shared" si="1"/>
        <v>1</v>
      </c>
      <c r="U11" s="13">
        <f t="shared" si="2"/>
        <v>1</v>
      </c>
      <c r="V11" s="19">
        <f t="shared" si="3"/>
        <v>1.7356679769258258E-2</v>
      </c>
      <c r="X11" s="1">
        <f t="shared" si="0"/>
        <v>4</v>
      </c>
      <c r="Y11" s="1">
        <f t="shared" si="0"/>
        <v>2</v>
      </c>
      <c r="Z11" s="1">
        <f t="shared" si="0"/>
        <v>1</v>
      </c>
      <c r="AA11" s="1">
        <f t="shared" si="0"/>
        <v>5</v>
      </c>
      <c r="AB11" s="1">
        <f t="shared" si="0"/>
        <v>6</v>
      </c>
      <c r="AC11" s="1">
        <f t="shared" si="0"/>
        <v>3</v>
      </c>
    </row>
    <row r="12" spans="1:29" x14ac:dyDescent="0.25">
      <c r="A12" s="21">
        <v>7</v>
      </c>
      <c r="B12" s="21">
        <v>9</v>
      </c>
      <c r="C12" s="21">
        <v>7</v>
      </c>
      <c r="D12" s="31">
        <v>58944</v>
      </c>
      <c r="E12" s="26">
        <v>60752</v>
      </c>
      <c r="F12" s="29">
        <v>60807</v>
      </c>
      <c r="G12" s="15">
        <v>57276</v>
      </c>
      <c r="H12" s="51">
        <v>54132</v>
      </c>
      <c r="I12" s="15">
        <v>58994</v>
      </c>
      <c r="J12" s="24">
        <v>55180</v>
      </c>
      <c r="K12" s="24">
        <v>55978</v>
      </c>
      <c r="L12" s="24">
        <v>49516</v>
      </c>
      <c r="M12" s="24">
        <v>57991</v>
      </c>
      <c r="N12" s="24">
        <v>51052</v>
      </c>
      <c r="O12" s="24">
        <v>59523</v>
      </c>
      <c r="P12" s="25">
        <v>259.98</v>
      </c>
      <c r="Q12" s="24">
        <v>54769</v>
      </c>
      <c r="R12" s="24">
        <v>52741</v>
      </c>
      <c r="S12" s="21" t="s">
        <v>25</v>
      </c>
      <c r="T12" s="21">
        <f t="shared" si="1"/>
        <v>1</v>
      </c>
      <c r="U12" s="13">
        <f t="shared" si="2"/>
        <v>1</v>
      </c>
      <c r="V12" s="19">
        <f t="shared" si="3"/>
        <v>1.7060565005770485E-2</v>
      </c>
      <c r="X12" s="1">
        <f t="shared" si="0"/>
        <v>4</v>
      </c>
      <c r="Y12" s="1">
        <f t="shared" si="0"/>
        <v>2</v>
      </c>
      <c r="Z12" s="1">
        <f t="shared" si="0"/>
        <v>1</v>
      </c>
      <c r="AA12" s="1">
        <f t="shared" si="0"/>
        <v>5</v>
      </c>
      <c r="AB12" s="1">
        <f t="shared" si="0"/>
        <v>6</v>
      </c>
      <c r="AC12" s="1">
        <f t="shared" si="0"/>
        <v>3</v>
      </c>
    </row>
    <row r="13" spans="1:29" x14ac:dyDescent="0.25">
      <c r="A13" s="21">
        <v>8</v>
      </c>
      <c r="B13" s="21">
        <v>10</v>
      </c>
      <c r="C13" s="21"/>
      <c r="D13" s="31">
        <v>59968</v>
      </c>
      <c r="E13" s="26">
        <v>63488</v>
      </c>
      <c r="F13" s="29">
        <v>61827</v>
      </c>
      <c r="G13" s="15">
        <v>58476</v>
      </c>
      <c r="H13" s="51">
        <v>54237</v>
      </c>
      <c r="I13" s="15">
        <v>60027</v>
      </c>
      <c r="J13" s="24">
        <v>56627</v>
      </c>
      <c r="K13" s="24">
        <v>55978</v>
      </c>
      <c r="L13" s="24">
        <v>50008</v>
      </c>
      <c r="M13" s="24">
        <v>59730</v>
      </c>
      <c r="N13" s="24">
        <v>52485</v>
      </c>
      <c r="O13" s="24">
        <v>59671</v>
      </c>
      <c r="P13" s="25">
        <v>259.98</v>
      </c>
      <c r="Q13" s="24">
        <v>55565</v>
      </c>
      <c r="R13" s="24">
        <v>53034</v>
      </c>
      <c r="S13" s="21" t="s">
        <v>25</v>
      </c>
      <c r="T13" s="21">
        <f t="shared" si="1"/>
        <v>2</v>
      </c>
      <c r="U13" s="13">
        <f t="shared" si="2"/>
        <v>2</v>
      </c>
      <c r="V13" s="19">
        <f t="shared" si="3"/>
        <v>1.6774384528097094E-2</v>
      </c>
      <c r="X13" s="1">
        <f t="shared" si="0"/>
        <v>4</v>
      </c>
      <c r="Y13" s="1">
        <f t="shared" si="0"/>
        <v>1</v>
      </c>
      <c r="Z13" s="1">
        <f t="shared" si="0"/>
        <v>2</v>
      </c>
      <c r="AA13" s="1">
        <f t="shared" si="0"/>
        <v>5</v>
      </c>
      <c r="AB13" s="1">
        <f t="shared" si="0"/>
        <v>6</v>
      </c>
      <c r="AC13" s="1">
        <f t="shared" si="0"/>
        <v>3</v>
      </c>
    </row>
    <row r="14" spans="1:29" x14ac:dyDescent="0.25">
      <c r="A14" s="21">
        <v>9</v>
      </c>
      <c r="B14" s="21">
        <v>11</v>
      </c>
      <c r="C14" s="21" t="s">
        <v>19</v>
      </c>
      <c r="D14" s="31">
        <v>60992</v>
      </c>
      <c r="E14" s="26">
        <v>65393</v>
      </c>
      <c r="F14" s="29">
        <v>62847</v>
      </c>
      <c r="G14" s="15">
        <v>60144</v>
      </c>
      <c r="H14" s="51">
        <v>56058</v>
      </c>
      <c r="I14" s="15">
        <v>61077</v>
      </c>
      <c r="J14" s="24">
        <v>58827</v>
      </c>
      <c r="K14" s="24">
        <v>57638</v>
      </c>
      <c r="L14" s="24">
        <v>51494</v>
      </c>
      <c r="M14" s="24">
        <v>60327</v>
      </c>
      <c r="N14" s="24">
        <v>53896</v>
      </c>
      <c r="O14" s="24">
        <v>61244</v>
      </c>
      <c r="P14" s="25">
        <v>267.77999999999997</v>
      </c>
      <c r="Q14" s="24">
        <v>57228</v>
      </c>
      <c r="R14" s="24">
        <v>54586</v>
      </c>
      <c r="S14" s="21" t="s">
        <v>25</v>
      </c>
      <c r="T14" s="21">
        <f t="shared" si="1"/>
        <v>2</v>
      </c>
      <c r="U14" s="13">
        <f t="shared" si="2"/>
        <v>2</v>
      </c>
      <c r="V14" s="19">
        <f t="shared" si="3"/>
        <v>1.6497646659226553E-2</v>
      </c>
      <c r="X14" s="1">
        <f t="shared" si="0"/>
        <v>4</v>
      </c>
      <c r="Y14" s="1">
        <f t="shared" si="0"/>
        <v>1</v>
      </c>
      <c r="Z14" s="1">
        <f t="shared" si="0"/>
        <v>2</v>
      </c>
      <c r="AA14" s="1">
        <f t="shared" si="0"/>
        <v>5</v>
      </c>
      <c r="AB14" s="1">
        <f t="shared" si="0"/>
        <v>6</v>
      </c>
      <c r="AC14" s="1">
        <f t="shared" si="0"/>
        <v>3</v>
      </c>
    </row>
    <row r="15" spans="1:29" x14ac:dyDescent="0.25">
      <c r="A15" s="21">
        <v>10</v>
      </c>
      <c r="B15" s="21">
        <v>12</v>
      </c>
      <c r="C15" s="21"/>
      <c r="D15" s="31">
        <v>62016</v>
      </c>
      <c r="E15" s="26">
        <v>65393</v>
      </c>
      <c r="F15" s="29">
        <v>63867</v>
      </c>
      <c r="G15" s="15">
        <v>60360</v>
      </c>
      <c r="H15" s="51">
        <v>57661</v>
      </c>
      <c r="I15" s="15">
        <v>62147</v>
      </c>
      <c r="J15" s="24">
        <v>60578</v>
      </c>
      <c r="K15" s="24">
        <v>57638</v>
      </c>
      <c r="L15" s="24">
        <v>53642</v>
      </c>
      <c r="M15" s="24">
        <v>61232</v>
      </c>
      <c r="N15" s="24">
        <v>56337</v>
      </c>
      <c r="O15" s="24">
        <v>61397</v>
      </c>
      <c r="P15" s="25">
        <v>267.77999999999997</v>
      </c>
      <c r="Q15" s="24">
        <v>58111</v>
      </c>
      <c r="R15" s="24">
        <v>54839</v>
      </c>
      <c r="S15" s="21" t="s">
        <v>25</v>
      </c>
      <c r="T15" s="21">
        <f t="shared" si="1"/>
        <v>2</v>
      </c>
      <c r="U15" s="13">
        <f t="shared" si="2"/>
        <v>2</v>
      </c>
      <c r="V15" s="19">
        <f t="shared" si="3"/>
        <v>1.6229891641605803E-2</v>
      </c>
      <c r="X15" s="1">
        <f t="shared" si="0"/>
        <v>4</v>
      </c>
      <c r="Y15" s="1">
        <f t="shared" si="0"/>
        <v>1</v>
      </c>
      <c r="Z15" s="1">
        <f t="shared" si="0"/>
        <v>2</v>
      </c>
      <c r="AA15" s="1">
        <f t="shared" si="0"/>
        <v>5</v>
      </c>
      <c r="AB15" s="1">
        <f t="shared" si="0"/>
        <v>6</v>
      </c>
      <c r="AC15" s="1">
        <f t="shared" si="0"/>
        <v>3</v>
      </c>
    </row>
    <row r="16" spans="1:29" x14ac:dyDescent="0.25">
      <c r="A16" s="21">
        <v>11</v>
      </c>
      <c r="B16" s="21">
        <v>13</v>
      </c>
      <c r="C16" s="21" t="s">
        <v>20</v>
      </c>
      <c r="D16" s="31">
        <v>63040</v>
      </c>
      <c r="E16" s="26">
        <v>67355</v>
      </c>
      <c r="F16" s="29">
        <v>64887</v>
      </c>
      <c r="G16" s="15">
        <v>61944</v>
      </c>
      <c r="H16" s="51">
        <v>57661</v>
      </c>
      <c r="I16" s="15">
        <v>63233</v>
      </c>
      <c r="J16" s="24">
        <v>60578</v>
      </c>
      <c r="K16" s="24">
        <v>59344</v>
      </c>
      <c r="L16" s="24">
        <v>55280</v>
      </c>
      <c r="M16" s="24">
        <v>62150</v>
      </c>
      <c r="N16" s="24">
        <v>57856</v>
      </c>
      <c r="O16" s="24">
        <v>63016</v>
      </c>
      <c r="P16" s="25">
        <v>275.81</v>
      </c>
      <c r="Q16" s="24">
        <v>59604</v>
      </c>
      <c r="R16" s="24">
        <v>56351</v>
      </c>
      <c r="S16" s="21" t="s">
        <v>25</v>
      </c>
      <c r="T16" s="21">
        <f t="shared" si="1"/>
        <v>2</v>
      </c>
      <c r="U16" s="13">
        <f t="shared" si="2"/>
        <v>2</v>
      </c>
      <c r="V16" s="19">
        <f t="shared" si="3"/>
        <v>1.5970689088261544E-2</v>
      </c>
      <c r="X16" s="1">
        <f t="shared" si="0"/>
        <v>4</v>
      </c>
      <c r="Y16" s="1">
        <f t="shared" si="0"/>
        <v>1</v>
      </c>
      <c r="Z16" s="1">
        <f t="shared" si="0"/>
        <v>2</v>
      </c>
      <c r="AA16" s="1">
        <f t="shared" si="0"/>
        <v>5</v>
      </c>
      <c r="AB16" s="1">
        <f t="shared" si="0"/>
        <v>6</v>
      </c>
      <c r="AC16" s="1">
        <f t="shared" si="0"/>
        <v>3</v>
      </c>
    </row>
    <row r="17" spans="1:29" x14ac:dyDescent="0.25">
      <c r="A17" s="21">
        <v>12</v>
      </c>
      <c r="B17" s="21">
        <v>14</v>
      </c>
      <c r="C17" s="21"/>
      <c r="D17" s="31">
        <v>64064</v>
      </c>
      <c r="E17" s="26">
        <v>67355</v>
      </c>
      <c r="F17" s="29">
        <v>65907</v>
      </c>
      <c r="G17" s="15">
        <v>63600</v>
      </c>
      <c r="H17" s="51">
        <v>59202</v>
      </c>
      <c r="I17" s="15">
        <v>64815</v>
      </c>
      <c r="J17" s="24">
        <v>62375</v>
      </c>
      <c r="K17" s="24">
        <v>59344</v>
      </c>
      <c r="L17" s="24">
        <v>56858</v>
      </c>
      <c r="M17" s="24">
        <v>63083</v>
      </c>
      <c r="N17" s="24">
        <v>58373</v>
      </c>
      <c r="O17" s="24">
        <v>63173</v>
      </c>
      <c r="P17" s="25">
        <v>275.81</v>
      </c>
      <c r="Q17" s="24">
        <v>60392</v>
      </c>
      <c r="R17" s="24">
        <v>56586</v>
      </c>
      <c r="S17" s="21" t="s">
        <v>25</v>
      </c>
      <c r="T17" s="21">
        <f t="shared" si="1"/>
        <v>2</v>
      </c>
      <c r="U17" s="13">
        <f t="shared" si="2"/>
        <v>2</v>
      </c>
      <c r="V17" s="19">
        <f t="shared" si="3"/>
        <v>1.5719635674326136E-2</v>
      </c>
      <c r="X17" s="1">
        <f t="shared" si="0"/>
        <v>4</v>
      </c>
      <c r="Y17" s="1">
        <f t="shared" si="0"/>
        <v>1</v>
      </c>
      <c r="Z17" s="1">
        <f t="shared" si="0"/>
        <v>2</v>
      </c>
      <c r="AA17" s="1">
        <f t="shared" si="0"/>
        <v>5</v>
      </c>
      <c r="AB17" s="1">
        <f t="shared" si="0"/>
        <v>6</v>
      </c>
      <c r="AC17" s="1">
        <f t="shared" si="0"/>
        <v>3</v>
      </c>
    </row>
    <row r="18" spans="1:29" x14ac:dyDescent="0.25">
      <c r="A18" s="21">
        <v>13</v>
      </c>
      <c r="B18" s="21">
        <v>15</v>
      </c>
      <c r="C18" s="21" t="s">
        <v>21</v>
      </c>
      <c r="D18" s="31">
        <v>65088</v>
      </c>
      <c r="E18" s="26">
        <v>69376</v>
      </c>
      <c r="F18" s="29">
        <v>66927</v>
      </c>
      <c r="G18" s="15">
        <v>65316</v>
      </c>
      <c r="H18" s="51">
        <v>59203</v>
      </c>
      <c r="I18" s="15">
        <v>66435</v>
      </c>
      <c r="J18" s="24">
        <v>62375</v>
      </c>
      <c r="K18" s="24">
        <v>61104</v>
      </c>
      <c r="L18" s="24">
        <v>57027</v>
      </c>
      <c r="M18" s="24">
        <v>64029</v>
      </c>
      <c r="N18" s="24">
        <v>59939</v>
      </c>
      <c r="O18" s="24">
        <v>64840</v>
      </c>
      <c r="P18" s="25">
        <v>284.08</v>
      </c>
      <c r="Q18" s="24">
        <v>61715</v>
      </c>
      <c r="R18" s="24">
        <v>58107</v>
      </c>
      <c r="S18" s="21" t="s">
        <v>25</v>
      </c>
      <c r="T18" s="21">
        <f t="shared" si="1"/>
        <v>2</v>
      </c>
      <c r="U18" s="13">
        <f t="shared" si="2"/>
        <v>2</v>
      </c>
      <c r="V18" s="19">
        <f t="shared" si="3"/>
        <v>1.5476353042924121E-2</v>
      </c>
      <c r="X18" s="1">
        <f t="shared" si="0"/>
        <v>5</v>
      </c>
      <c r="Y18" s="1">
        <f t="shared" si="0"/>
        <v>1</v>
      </c>
      <c r="Z18" s="1">
        <f t="shared" si="0"/>
        <v>2</v>
      </c>
      <c r="AA18" s="1">
        <f t="shared" si="0"/>
        <v>4</v>
      </c>
      <c r="AB18" s="1">
        <f t="shared" si="0"/>
        <v>6</v>
      </c>
      <c r="AC18" s="1">
        <f t="shared" si="0"/>
        <v>3</v>
      </c>
    </row>
    <row r="19" spans="1:29" x14ac:dyDescent="0.25">
      <c r="A19" s="21">
        <v>14</v>
      </c>
      <c r="B19" s="21">
        <v>16</v>
      </c>
      <c r="C19" s="21"/>
      <c r="D19" s="31">
        <v>66112</v>
      </c>
      <c r="E19" s="26">
        <v>69376</v>
      </c>
      <c r="F19" s="29">
        <v>67947</v>
      </c>
      <c r="G19" s="15">
        <v>67056</v>
      </c>
      <c r="H19" s="51">
        <v>62385</v>
      </c>
      <c r="I19" s="15">
        <v>68096</v>
      </c>
      <c r="J19" s="24">
        <v>64027</v>
      </c>
      <c r="K19" s="24">
        <v>61104</v>
      </c>
      <c r="L19" s="24">
        <v>58647</v>
      </c>
      <c r="M19" s="24">
        <v>64990</v>
      </c>
      <c r="N19" s="24">
        <v>60456</v>
      </c>
      <c r="O19" s="24">
        <v>65003</v>
      </c>
      <c r="P19" s="25">
        <v>284.08</v>
      </c>
      <c r="Q19" s="24">
        <v>62528</v>
      </c>
      <c r="R19" s="24">
        <v>58322</v>
      </c>
      <c r="S19" s="21" t="s">
        <v>25</v>
      </c>
      <c r="T19" s="21">
        <f t="shared" si="1"/>
        <v>3</v>
      </c>
      <c r="U19" s="13">
        <f t="shared" si="2"/>
        <v>3</v>
      </c>
      <c r="V19" s="19">
        <f t="shared" si="3"/>
        <v>1.5240485902550539E-2</v>
      </c>
      <c r="X19" s="1">
        <f t="shared" si="0"/>
        <v>5</v>
      </c>
      <c r="Y19" s="1">
        <f t="shared" si="0"/>
        <v>1</v>
      </c>
      <c r="Z19" s="1">
        <f t="shared" si="0"/>
        <v>3</v>
      </c>
      <c r="AA19" s="1">
        <f t="shared" si="0"/>
        <v>4</v>
      </c>
      <c r="AB19" s="1">
        <f t="shared" si="0"/>
        <v>6</v>
      </c>
      <c r="AC19" s="1">
        <f t="shared" si="0"/>
        <v>2</v>
      </c>
    </row>
    <row r="20" spans="1:29" x14ac:dyDescent="0.25">
      <c r="A20" s="21">
        <v>15</v>
      </c>
      <c r="B20" s="21">
        <v>17</v>
      </c>
      <c r="C20" s="21" t="s">
        <v>22</v>
      </c>
      <c r="D20" s="31">
        <v>67136</v>
      </c>
      <c r="E20" s="26">
        <v>71457</v>
      </c>
      <c r="F20" s="29">
        <v>68967</v>
      </c>
      <c r="G20" s="15">
        <v>67548</v>
      </c>
      <c r="H20" s="51">
        <v>62385</v>
      </c>
      <c r="I20" s="15">
        <v>69798</v>
      </c>
      <c r="J20" s="24">
        <v>64027</v>
      </c>
      <c r="K20" s="24">
        <v>62917</v>
      </c>
      <c r="L20" s="24">
        <v>58818</v>
      </c>
      <c r="M20" s="24">
        <v>65964</v>
      </c>
      <c r="N20" s="24">
        <v>62067</v>
      </c>
      <c r="O20" s="24">
        <v>66721</v>
      </c>
      <c r="P20" s="25">
        <v>292.61</v>
      </c>
      <c r="Q20" s="24">
        <v>63866</v>
      </c>
      <c r="R20" s="24">
        <v>59905</v>
      </c>
      <c r="S20" s="21" t="s">
        <v>25</v>
      </c>
      <c r="T20" s="21">
        <f t="shared" si="1"/>
        <v>3</v>
      </c>
      <c r="U20" s="13">
        <f t="shared" si="2"/>
        <v>3</v>
      </c>
      <c r="V20" s="19">
        <f t="shared" si="3"/>
        <v>1.5011700295818799E-2</v>
      </c>
      <c r="X20" s="1">
        <f t="shared" si="0"/>
        <v>5</v>
      </c>
      <c r="Y20" s="1">
        <f t="shared" si="0"/>
        <v>1</v>
      </c>
      <c r="Z20" s="1">
        <f t="shared" si="0"/>
        <v>3</v>
      </c>
      <c r="AA20" s="1">
        <f t="shared" si="0"/>
        <v>4</v>
      </c>
      <c r="AB20" s="1">
        <f t="shared" si="0"/>
        <v>6</v>
      </c>
      <c r="AC20" s="1">
        <f t="shared" si="0"/>
        <v>2</v>
      </c>
    </row>
    <row r="21" spans="1:29" x14ac:dyDescent="0.25">
      <c r="A21" s="21">
        <v>16</v>
      </c>
      <c r="B21" s="21">
        <v>18</v>
      </c>
      <c r="C21" s="21"/>
      <c r="D21" s="31">
        <v>68160</v>
      </c>
      <c r="E21" s="26">
        <v>71457</v>
      </c>
      <c r="F21" s="29">
        <v>69987</v>
      </c>
      <c r="G21" s="15">
        <v>69348</v>
      </c>
      <c r="H21" s="51">
        <v>64254</v>
      </c>
      <c r="I21" s="15">
        <v>71543</v>
      </c>
      <c r="J21" s="24">
        <v>66144</v>
      </c>
      <c r="K21" s="24">
        <v>62917</v>
      </c>
      <c r="L21" s="24">
        <v>60482</v>
      </c>
      <c r="M21" s="24">
        <v>66954</v>
      </c>
      <c r="N21" s="24">
        <v>62584</v>
      </c>
      <c r="O21" s="24">
        <v>66889</v>
      </c>
      <c r="P21" s="25">
        <v>292.61</v>
      </c>
      <c r="Q21" s="24">
        <v>64670</v>
      </c>
      <c r="R21" s="24">
        <v>60156</v>
      </c>
      <c r="S21" s="21" t="s">
        <v>25</v>
      </c>
      <c r="T21" s="21">
        <f t="shared" si="1"/>
        <v>3</v>
      </c>
      <c r="U21" s="12">
        <f t="shared" si="2"/>
        <v>3</v>
      </c>
      <c r="V21" s="19">
        <f t="shared" si="3"/>
        <v>1.4789682021836531E-2</v>
      </c>
      <c r="X21" s="1">
        <f t="shared" si="0"/>
        <v>5</v>
      </c>
      <c r="Y21" s="1">
        <f t="shared" si="0"/>
        <v>2</v>
      </c>
      <c r="Z21" s="1">
        <f t="shared" si="0"/>
        <v>3</v>
      </c>
      <c r="AA21" s="1">
        <f t="shared" si="0"/>
        <v>4</v>
      </c>
      <c r="AB21" s="1">
        <f t="shared" si="0"/>
        <v>6</v>
      </c>
      <c r="AC21" s="1">
        <f t="shared" si="0"/>
        <v>1</v>
      </c>
    </row>
    <row r="22" spans="1:29" x14ac:dyDescent="0.25">
      <c r="A22" s="21">
        <v>17</v>
      </c>
      <c r="B22" s="21">
        <v>19</v>
      </c>
      <c r="C22" s="21" t="s">
        <v>23</v>
      </c>
      <c r="D22" s="31">
        <v>69184</v>
      </c>
      <c r="E22" s="26">
        <v>73600</v>
      </c>
      <c r="F22" s="29">
        <v>71007</v>
      </c>
      <c r="G22" s="15">
        <v>71208</v>
      </c>
      <c r="H22" s="51">
        <v>64254</v>
      </c>
      <c r="I22" s="15">
        <v>73332</v>
      </c>
      <c r="J22" s="24">
        <v>66144</v>
      </c>
      <c r="K22" s="24">
        <v>64875</v>
      </c>
      <c r="L22" s="24">
        <v>60653</v>
      </c>
      <c r="M22" s="24">
        <v>67958</v>
      </c>
      <c r="N22" s="24">
        <v>64244</v>
      </c>
      <c r="O22" s="24">
        <v>68658</v>
      </c>
      <c r="P22" s="25">
        <v>301.38</v>
      </c>
      <c r="Q22" s="24">
        <v>65978</v>
      </c>
      <c r="R22" s="24">
        <v>61741</v>
      </c>
      <c r="S22" s="21" t="s">
        <v>25</v>
      </c>
      <c r="T22" s="21">
        <f t="shared" si="1"/>
        <v>4</v>
      </c>
      <c r="U22" s="13">
        <f t="shared" si="2"/>
        <v>4</v>
      </c>
      <c r="V22" s="19">
        <f t="shared" si="3"/>
        <v>1.4574135196536499E-2</v>
      </c>
      <c r="X22" s="1">
        <f t="shared" si="0"/>
        <v>5</v>
      </c>
      <c r="Y22" s="1">
        <f t="shared" si="0"/>
        <v>1</v>
      </c>
      <c r="Z22" s="1">
        <f t="shared" si="0"/>
        <v>4</v>
      </c>
      <c r="AA22" s="1">
        <f t="shared" si="0"/>
        <v>3</v>
      </c>
      <c r="AB22" s="1">
        <f t="shared" si="0"/>
        <v>6</v>
      </c>
      <c r="AC22" s="1">
        <f t="shared" si="0"/>
        <v>2</v>
      </c>
    </row>
    <row r="23" spans="1:29" x14ac:dyDescent="0.25">
      <c r="A23" s="21">
        <v>18</v>
      </c>
      <c r="B23" s="21">
        <v>20</v>
      </c>
      <c r="C23" s="21"/>
      <c r="D23" s="31">
        <v>70208</v>
      </c>
      <c r="E23" s="26">
        <v>73600</v>
      </c>
      <c r="F23" s="29">
        <v>72027</v>
      </c>
      <c r="G23" s="15">
        <v>73140</v>
      </c>
      <c r="H23" s="51">
        <v>66169</v>
      </c>
      <c r="I23" s="15">
        <v>74065</v>
      </c>
      <c r="J23" s="24">
        <v>68119</v>
      </c>
      <c r="K23" s="24">
        <v>64875</v>
      </c>
      <c r="L23" s="24">
        <v>62364</v>
      </c>
      <c r="M23" s="24">
        <v>68978</v>
      </c>
      <c r="N23" s="24">
        <v>64761</v>
      </c>
      <c r="O23" s="24">
        <v>70310</v>
      </c>
      <c r="P23" s="25">
        <v>301.38</v>
      </c>
      <c r="Q23" s="24">
        <v>66914</v>
      </c>
      <c r="R23" s="24">
        <v>62013</v>
      </c>
      <c r="S23" s="21" t="s">
        <v>25</v>
      </c>
      <c r="T23" s="21">
        <f t="shared" si="1"/>
        <v>4</v>
      </c>
      <c r="U23" s="12">
        <f t="shared" si="2"/>
        <v>4</v>
      </c>
      <c r="V23" s="19">
        <f t="shared" si="3"/>
        <v>1.4364780937090709E-2</v>
      </c>
      <c r="X23" s="1">
        <f t="shared" si="0"/>
        <v>5</v>
      </c>
      <c r="Y23" s="1">
        <f t="shared" si="0"/>
        <v>2</v>
      </c>
      <c r="Z23" s="1">
        <f t="shared" si="0"/>
        <v>4</v>
      </c>
      <c r="AA23" s="1">
        <f t="shared" si="0"/>
        <v>3</v>
      </c>
      <c r="AB23" s="1">
        <f t="shared" si="0"/>
        <v>6</v>
      </c>
      <c r="AC23" s="1">
        <f t="shared" si="0"/>
        <v>1</v>
      </c>
    </row>
    <row r="24" spans="1:29" x14ac:dyDescent="0.25">
      <c r="A24" s="21">
        <v>19</v>
      </c>
      <c r="B24" s="21">
        <v>21</v>
      </c>
      <c r="C24" s="21" t="s">
        <v>24</v>
      </c>
      <c r="D24" s="31">
        <v>71232</v>
      </c>
      <c r="E24" s="26">
        <v>76059</v>
      </c>
      <c r="F24" s="29">
        <v>73047</v>
      </c>
      <c r="G24" s="15">
        <v>75108</v>
      </c>
      <c r="H24" s="51">
        <v>66169</v>
      </c>
      <c r="I24" s="15">
        <v>74806</v>
      </c>
      <c r="J24" s="24">
        <v>68119</v>
      </c>
      <c r="K24" s="24">
        <v>66891</v>
      </c>
      <c r="L24" s="24">
        <v>62540</v>
      </c>
      <c r="M24" s="24">
        <v>70012</v>
      </c>
      <c r="N24" s="24">
        <v>66472</v>
      </c>
      <c r="O24" s="24">
        <v>72131</v>
      </c>
      <c r="P24" s="25">
        <v>310.43</v>
      </c>
      <c r="Q24" s="24">
        <v>68196</v>
      </c>
      <c r="R24" s="24">
        <v>63675</v>
      </c>
      <c r="S24" s="21" t="s">
        <v>25</v>
      </c>
      <c r="T24" s="21">
        <f t="shared" si="1"/>
        <v>4</v>
      </c>
      <c r="U24" s="12">
        <f t="shared" si="2"/>
        <v>4</v>
      </c>
      <c r="V24" s="19">
        <f t="shared" si="3"/>
        <v>1.4161356158107376E-2</v>
      </c>
      <c r="X24" s="1">
        <f t="shared" si="0"/>
        <v>5</v>
      </c>
      <c r="Y24" s="1">
        <f t="shared" si="0"/>
        <v>1</v>
      </c>
      <c r="Z24" s="1">
        <f t="shared" si="0"/>
        <v>4</v>
      </c>
      <c r="AA24" s="1">
        <f t="shared" si="0"/>
        <v>2</v>
      </c>
      <c r="AB24" s="1">
        <f t="shared" si="0"/>
        <v>6</v>
      </c>
      <c r="AC24" s="1">
        <f t="shared" si="0"/>
        <v>3</v>
      </c>
    </row>
    <row r="25" spans="1:29" x14ac:dyDescent="0.25">
      <c r="A25" s="21">
        <v>20</v>
      </c>
      <c r="B25" s="21">
        <v>22</v>
      </c>
      <c r="C25" s="21"/>
      <c r="D25" s="31">
        <v>72256</v>
      </c>
      <c r="E25" s="26">
        <v>76059</v>
      </c>
      <c r="F25" s="29">
        <v>74067</v>
      </c>
      <c r="G25" s="15">
        <v>77112</v>
      </c>
      <c r="H25" s="51">
        <v>68350</v>
      </c>
      <c r="I25" s="15">
        <v>75554</v>
      </c>
      <c r="J25" s="24">
        <v>70124</v>
      </c>
      <c r="K25" s="24">
        <v>66891</v>
      </c>
      <c r="L25" s="24">
        <v>64298</v>
      </c>
      <c r="M25" s="24">
        <v>70537</v>
      </c>
      <c r="N25" s="24">
        <v>66989</v>
      </c>
      <c r="O25" s="24">
        <v>72657</v>
      </c>
      <c r="P25" s="25">
        <v>310.43</v>
      </c>
      <c r="Q25" s="24">
        <v>68948</v>
      </c>
      <c r="R25" s="24">
        <v>63933</v>
      </c>
      <c r="S25" s="21" t="s">
        <v>25</v>
      </c>
      <c r="T25" s="21">
        <f t="shared" si="1"/>
        <v>4</v>
      </c>
      <c r="U25" s="13">
        <f t="shared" si="2"/>
        <v>4</v>
      </c>
      <c r="V25" s="19">
        <f t="shared" si="3"/>
        <v>1.3963612468684546E-2</v>
      </c>
      <c r="X25" s="1">
        <f t="shared" si="0"/>
        <v>5</v>
      </c>
      <c r="Y25" s="1">
        <f t="shared" si="0"/>
        <v>2</v>
      </c>
      <c r="Z25" s="1">
        <f t="shared" si="0"/>
        <v>4</v>
      </c>
      <c r="AA25" s="1">
        <f t="shared" si="0"/>
        <v>1</v>
      </c>
      <c r="AB25" s="1">
        <f t="shared" si="0"/>
        <v>6</v>
      </c>
      <c r="AC25" s="1">
        <f t="shared" si="0"/>
        <v>3</v>
      </c>
    </row>
    <row r="26" spans="1:29" x14ac:dyDescent="0.25">
      <c r="A26" s="21">
        <v>21</v>
      </c>
      <c r="B26" s="21">
        <v>23</v>
      </c>
      <c r="C26" s="21"/>
      <c r="D26" s="31">
        <v>73280</v>
      </c>
      <c r="E26" s="26">
        <v>78037</v>
      </c>
      <c r="F26" s="29">
        <v>75087</v>
      </c>
      <c r="G26" s="15">
        <v>77112</v>
      </c>
      <c r="H26" s="51">
        <v>68351</v>
      </c>
      <c r="I26" s="15">
        <v>76310</v>
      </c>
      <c r="J26" s="24">
        <v>70124</v>
      </c>
      <c r="K26" s="24">
        <v>66891</v>
      </c>
      <c r="L26" s="24">
        <v>64440</v>
      </c>
      <c r="M26" s="24">
        <v>71221</v>
      </c>
      <c r="N26" s="24">
        <v>68751</v>
      </c>
      <c r="O26" s="24">
        <v>73182</v>
      </c>
      <c r="P26" s="25">
        <v>310.43</v>
      </c>
      <c r="Q26" s="24">
        <v>69541</v>
      </c>
      <c r="R26" s="24">
        <v>64166</v>
      </c>
      <c r="S26" s="21" t="s">
        <v>25</v>
      </c>
      <c r="T26" s="21">
        <f t="shared" si="1"/>
        <v>4</v>
      </c>
      <c r="U26" s="13">
        <f t="shared" si="2"/>
        <v>4</v>
      </c>
      <c r="V26" s="19">
        <f t="shared" si="3"/>
        <v>1.3771315160597836E-2</v>
      </c>
      <c r="X26" s="1">
        <f t="shared" si="0"/>
        <v>5</v>
      </c>
      <c r="Y26" s="1">
        <f t="shared" si="0"/>
        <v>1</v>
      </c>
      <c r="Z26" s="1">
        <f t="shared" si="0"/>
        <v>4</v>
      </c>
      <c r="AA26" s="1">
        <f t="shared" si="0"/>
        <v>2</v>
      </c>
      <c r="AB26" s="1">
        <f t="shared" si="0"/>
        <v>6</v>
      </c>
      <c r="AC26" s="1">
        <f t="shared" si="0"/>
        <v>3</v>
      </c>
    </row>
    <row r="27" spans="1:29" x14ac:dyDescent="0.25">
      <c r="A27" s="21">
        <v>22</v>
      </c>
      <c r="B27" s="21">
        <v>24</v>
      </c>
      <c r="C27" s="21"/>
      <c r="D27" s="31">
        <v>74304</v>
      </c>
      <c r="E27" s="26">
        <v>78037</v>
      </c>
      <c r="F27" s="29">
        <v>76107</v>
      </c>
      <c r="G27" s="15">
        <v>77112</v>
      </c>
      <c r="H27" s="51">
        <v>70199</v>
      </c>
      <c r="I27" s="15">
        <v>77072</v>
      </c>
      <c r="J27" s="24">
        <v>72199</v>
      </c>
      <c r="K27" s="24">
        <v>68897</v>
      </c>
      <c r="L27" s="24">
        <v>66298</v>
      </c>
      <c r="M27" s="24">
        <v>72289</v>
      </c>
      <c r="N27" s="24">
        <v>69268</v>
      </c>
      <c r="O27" s="24">
        <v>73707</v>
      </c>
      <c r="P27" s="25">
        <v>310.43</v>
      </c>
      <c r="Q27" s="24">
        <v>70500</v>
      </c>
      <c r="R27" s="24">
        <v>64376</v>
      </c>
      <c r="S27" s="21" t="s">
        <v>25</v>
      </c>
      <c r="T27" s="21">
        <f t="shared" si="1"/>
        <v>4</v>
      </c>
      <c r="U27" s="13">
        <f t="shared" si="2"/>
        <v>4</v>
      </c>
      <c r="V27" s="19">
        <f t="shared" si="3"/>
        <v>1.358424227895641E-2</v>
      </c>
      <c r="X27" s="1">
        <f t="shared" si="0"/>
        <v>5</v>
      </c>
      <c r="Y27" s="1">
        <f t="shared" si="0"/>
        <v>1</v>
      </c>
      <c r="Z27" s="1">
        <f t="shared" si="0"/>
        <v>4</v>
      </c>
      <c r="AA27" s="1">
        <f t="shared" si="0"/>
        <v>2</v>
      </c>
      <c r="AB27" s="1">
        <f t="shared" si="0"/>
        <v>6</v>
      </c>
      <c r="AC27" s="1">
        <f t="shared" si="0"/>
        <v>3</v>
      </c>
    </row>
    <row r="28" spans="1:29" x14ac:dyDescent="0.25">
      <c r="A28" s="21">
        <v>23</v>
      </c>
      <c r="B28" s="21">
        <v>25</v>
      </c>
      <c r="C28" s="21"/>
      <c r="D28" s="31">
        <v>75328</v>
      </c>
      <c r="E28" s="26">
        <v>78628</v>
      </c>
      <c r="F28" s="29">
        <v>77127</v>
      </c>
      <c r="G28" s="15">
        <v>78408</v>
      </c>
      <c r="H28" s="51">
        <v>70363</v>
      </c>
      <c r="I28" s="15">
        <v>77843</v>
      </c>
      <c r="J28" s="24">
        <v>72199</v>
      </c>
      <c r="K28" s="24">
        <v>68897</v>
      </c>
      <c r="L28" s="24">
        <v>66422</v>
      </c>
      <c r="M28" s="24">
        <v>73373</v>
      </c>
      <c r="N28" s="24">
        <v>71082</v>
      </c>
      <c r="O28" s="24">
        <v>74233</v>
      </c>
      <c r="P28" s="25">
        <v>310.43</v>
      </c>
      <c r="Q28" s="24">
        <v>71363</v>
      </c>
      <c r="R28" s="24">
        <v>64585</v>
      </c>
      <c r="S28" s="21" t="s">
        <v>25</v>
      </c>
      <c r="T28" s="21">
        <f t="shared" si="1"/>
        <v>4</v>
      </c>
      <c r="U28" s="12">
        <f t="shared" si="2"/>
        <v>4</v>
      </c>
      <c r="V28" s="19">
        <f t="shared" si="3"/>
        <v>1.3402183767590366E-2</v>
      </c>
      <c r="X28" s="1">
        <f t="shared" si="0"/>
        <v>5</v>
      </c>
      <c r="Y28" s="1">
        <f t="shared" si="0"/>
        <v>1</v>
      </c>
      <c r="Z28" s="1">
        <f t="shared" si="0"/>
        <v>4</v>
      </c>
      <c r="AA28" s="1">
        <f t="shared" si="0"/>
        <v>2</v>
      </c>
      <c r="AB28" s="1">
        <f t="shared" si="0"/>
        <v>6</v>
      </c>
      <c r="AC28" s="1">
        <f t="shared" si="0"/>
        <v>3</v>
      </c>
    </row>
    <row r="29" spans="1:29" x14ac:dyDescent="0.25">
      <c r="A29" s="21">
        <v>24</v>
      </c>
      <c r="B29" s="21">
        <v>26</v>
      </c>
      <c r="C29" s="21"/>
      <c r="D29" s="31">
        <v>76352</v>
      </c>
      <c r="E29" s="26">
        <v>78628</v>
      </c>
      <c r="F29" s="29">
        <v>78147</v>
      </c>
      <c r="G29" s="15">
        <v>78408</v>
      </c>
      <c r="H29" s="51">
        <v>72262</v>
      </c>
      <c r="I29" s="15">
        <v>78622</v>
      </c>
      <c r="J29" s="24">
        <v>72199</v>
      </c>
      <c r="K29" s="24">
        <v>68897</v>
      </c>
      <c r="L29" s="24">
        <v>68333</v>
      </c>
      <c r="M29" s="24">
        <v>73373</v>
      </c>
      <c r="N29" s="24">
        <v>71599</v>
      </c>
      <c r="O29" s="24">
        <v>74758</v>
      </c>
      <c r="P29" s="25">
        <v>310.43</v>
      </c>
      <c r="Q29" s="24">
        <v>71976</v>
      </c>
      <c r="R29" s="24">
        <v>64702</v>
      </c>
      <c r="S29" s="21" t="s">
        <v>25</v>
      </c>
      <c r="T29" s="21">
        <f t="shared" si="1"/>
        <v>4</v>
      </c>
      <c r="U29" s="10">
        <f t="shared" si="2"/>
        <v>4</v>
      </c>
      <c r="V29" s="19">
        <f t="shared" si="3"/>
        <v>1.3224940682251352E-2</v>
      </c>
      <c r="X29" s="1">
        <f t="shared" si="0"/>
        <v>5</v>
      </c>
      <c r="Y29" s="1">
        <f t="shared" si="0"/>
        <v>1</v>
      </c>
      <c r="Z29" s="1">
        <f t="shared" si="0"/>
        <v>4</v>
      </c>
      <c r="AA29" s="1">
        <f t="shared" si="0"/>
        <v>3</v>
      </c>
      <c r="AB29" s="1">
        <f t="shared" si="0"/>
        <v>6</v>
      </c>
      <c r="AC29" s="1">
        <f t="shared" si="0"/>
        <v>2</v>
      </c>
    </row>
    <row r="30" spans="1:29" x14ac:dyDescent="0.25">
      <c r="A30" s="21">
        <v>25</v>
      </c>
      <c r="B30" s="21">
        <v>27</v>
      </c>
      <c r="C30" s="21"/>
      <c r="D30" s="31">
        <v>77376</v>
      </c>
      <c r="E30" s="26">
        <v>78628</v>
      </c>
      <c r="F30" s="29">
        <v>79167</v>
      </c>
      <c r="G30" s="15">
        <v>80532</v>
      </c>
      <c r="H30" s="51">
        <v>72425</v>
      </c>
      <c r="I30" s="15">
        <v>79408</v>
      </c>
      <c r="J30" s="24">
        <v>72199</v>
      </c>
      <c r="K30" s="24">
        <v>68897</v>
      </c>
      <c r="L30" s="24">
        <v>68458</v>
      </c>
      <c r="M30" s="24">
        <v>73373</v>
      </c>
      <c r="N30" s="24">
        <v>71599</v>
      </c>
      <c r="O30" s="24">
        <v>75283</v>
      </c>
      <c r="P30" s="25">
        <v>310.43</v>
      </c>
      <c r="Q30" s="24">
        <v>72707</v>
      </c>
      <c r="R30" s="24">
        <v>64847</v>
      </c>
      <c r="S30" s="21" t="s">
        <v>25</v>
      </c>
      <c r="T30" s="22">
        <f t="shared" si="1"/>
        <v>3</v>
      </c>
      <c r="U30" s="10">
        <f t="shared" si="2"/>
        <v>3</v>
      </c>
      <c r="V30" s="19">
        <f t="shared" si="3"/>
        <v>1.3052324465430535E-2</v>
      </c>
      <c r="X30" s="1">
        <f t="shared" si="0"/>
        <v>5</v>
      </c>
      <c r="Y30" s="1">
        <f t="shared" si="0"/>
        <v>4</v>
      </c>
      <c r="Z30" s="1">
        <f t="shared" si="0"/>
        <v>3</v>
      </c>
      <c r="AA30" s="1">
        <f t="shared" si="0"/>
        <v>1</v>
      </c>
      <c r="AB30" s="1">
        <f t="shared" si="0"/>
        <v>6</v>
      </c>
      <c r="AC30" s="1">
        <f t="shared" si="0"/>
        <v>2</v>
      </c>
    </row>
    <row r="31" spans="1:29" x14ac:dyDescent="0.25">
      <c r="A31" s="21">
        <v>26</v>
      </c>
      <c r="B31" s="21">
        <v>28</v>
      </c>
      <c r="C31" s="21"/>
      <c r="D31" s="31">
        <v>78400</v>
      </c>
      <c r="E31" s="26">
        <v>79255</v>
      </c>
      <c r="F31" s="29">
        <v>80187</v>
      </c>
      <c r="G31" s="15">
        <v>82680</v>
      </c>
      <c r="H31" s="51">
        <v>74376</v>
      </c>
      <c r="I31" s="15">
        <v>80202</v>
      </c>
      <c r="J31" s="24">
        <v>72199</v>
      </c>
      <c r="K31" s="24">
        <v>68897</v>
      </c>
      <c r="L31" s="24">
        <v>68585</v>
      </c>
      <c r="M31" s="24">
        <v>73373</v>
      </c>
      <c r="N31" s="24">
        <v>72116</v>
      </c>
      <c r="O31" s="24">
        <v>75808</v>
      </c>
      <c r="P31" s="25">
        <v>310.43</v>
      </c>
      <c r="Q31" s="24">
        <v>73273</v>
      </c>
      <c r="R31" s="24">
        <v>64999</v>
      </c>
      <c r="S31" s="21" t="s">
        <v>25</v>
      </c>
      <c r="T31" s="21">
        <f t="shared" si="1"/>
        <v>3</v>
      </c>
      <c r="U31" s="10">
        <f t="shared" si="2"/>
        <v>3</v>
      </c>
      <c r="V31" s="19">
        <f t="shared" si="3"/>
        <v>1.2884156277236727E-2</v>
      </c>
      <c r="X31" s="1">
        <f t="shared" si="0"/>
        <v>5</v>
      </c>
      <c r="Y31" s="1">
        <f t="shared" si="0"/>
        <v>4</v>
      </c>
      <c r="Z31" s="1">
        <f t="shared" si="0"/>
        <v>3</v>
      </c>
      <c r="AA31" s="1">
        <f t="shared" si="0"/>
        <v>1</v>
      </c>
      <c r="AB31" s="1">
        <f t="shared" si="0"/>
        <v>6</v>
      </c>
      <c r="AC31" s="1">
        <f t="shared" si="0"/>
        <v>2</v>
      </c>
    </row>
    <row r="32" spans="1:29" x14ac:dyDescent="0.25">
      <c r="A32" s="21">
        <v>27</v>
      </c>
      <c r="B32" s="21">
        <v>29</v>
      </c>
      <c r="C32" s="21"/>
      <c r="D32" s="31">
        <v>79424</v>
      </c>
      <c r="E32" s="26">
        <v>79255</v>
      </c>
      <c r="F32" s="29">
        <v>81689</v>
      </c>
      <c r="G32" s="15">
        <v>82680</v>
      </c>
      <c r="H32" s="51">
        <v>74539</v>
      </c>
      <c r="I32" s="15">
        <v>81004</v>
      </c>
      <c r="J32" s="24">
        <v>72199</v>
      </c>
      <c r="K32" s="24">
        <v>68897</v>
      </c>
      <c r="L32" s="24">
        <v>68723</v>
      </c>
      <c r="M32" s="24">
        <v>73373</v>
      </c>
      <c r="N32" s="24">
        <v>72116</v>
      </c>
      <c r="O32" s="24">
        <v>76334</v>
      </c>
      <c r="P32" s="25">
        <v>310.43</v>
      </c>
      <c r="Q32" s="24">
        <v>73474</v>
      </c>
      <c r="R32" s="24">
        <v>65061</v>
      </c>
      <c r="S32" s="21" t="s">
        <v>25</v>
      </c>
      <c r="T32" s="22">
        <f t="shared" si="1"/>
        <v>2</v>
      </c>
      <c r="U32" s="10">
        <f t="shared" si="2"/>
        <v>2</v>
      </c>
      <c r="V32" s="19">
        <f t="shared" si="3"/>
        <v>1.8731215783106988E-2</v>
      </c>
      <c r="X32" s="1">
        <f t="shared" si="0"/>
        <v>4</v>
      </c>
      <c r="Y32" s="1">
        <f t="shared" si="0"/>
        <v>5</v>
      </c>
      <c r="Z32" s="1">
        <f t="shared" si="0"/>
        <v>2</v>
      </c>
      <c r="AA32" s="1">
        <f t="shared" si="0"/>
        <v>1</v>
      </c>
      <c r="AB32" s="1">
        <f t="shared" si="0"/>
        <v>6</v>
      </c>
      <c r="AC32" s="1">
        <f t="shared" si="0"/>
        <v>3</v>
      </c>
    </row>
    <row r="33" spans="1:29" x14ac:dyDescent="0.25">
      <c r="A33" s="21">
        <v>28</v>
      </c>
      <c r="B33" s="21">
        <v>30</v>
      </c>
      <c r="C33" s="21"/>
      <c r="D33" s="31">
        <v>80448</v>
      </c>
      <c r="E33" s="26">
        <v>79255</v>
      </c>
      <c r="F33" s="29">
        <v>82869</v>
      </c>
      <c r="G33" s="15">
        <v>82680</v>
      </c>
      <c r="H33" s="51">
        <v>76543</v>
      </c>
      <c r="I33" s="15">
        <v>81004</v>
      </c>
      <c r="J33" s="24">
        <v>72199</v>
      </c>
      <c r="K33" s="24">
        <v>68897</v>
      </c>
      <c r="L33" s="24">
        <v>68723</v>
      </c>
      <c r="M33" s="24">
        <v>73373</v>
      </c>
      <c r="N33" s="24">
        <v>72633</v>
      </c>
      <c r="O33" s="24">
        <v>76859</v>
      </c>
      <c r="P33" s="25">
        <v>310.43</v>
      </c>
      <c r="Q33" s="24">
        <v>73658</v>
      </c>
      <c r="R33" s="24">
        <v>65095</v>
      </c>
      <c r="S33" s="21" t="s">
        <v>25</v>
      </c>
      <c r="T33" s="22">
        <f t="shared" si="1"/>
        <v>1</v>
      </c>
      <c r="U33" s="10">
        <f t="shared" si="2"/>
        <v>1</v>
      </c>
      <c r="V33" s="19">
        <f t="shared" si="3"/>
        <v>1.4445029318512896E-2</v>
      </c>
      <c r="X33" s="1">
        <f t="shared" si="0"/>
        <v>4</v>
      </c>
      <c r="Y33" s="1">
        <f t="shared" si="0"/>
        <v>5</v>
      </c>
      <c r="Z33" s="1">
        <f t="shared" si="0"/>
        <v>1</v>
      </c>
      <c r="AA33" s="1">
        <f t="shared" si="0"/>
        <v>2</v>
      </c>
      <c r="AB33" s="1">
        <f t="shared" si="0"/>
        <v>6</v>
      </c>
      <c r="AC33" s="1">
        <f t="shared" si="0"/>
        <v>3</v>
      </c>
    </row>
    <row r="34" spans="1:29" x14ac:dyDescent="0.25">
      <c r="A34" s="21">
        <v>29</v>
      </c>
      <c r="B34" s="21">
        <v>31</v>
      </c>
      <c r="C34" s="21"/>
      <c r="D34" s="31">
        <v>80448</v>
      </c>
      <c r="E34" s="26">
        <v>79910</v>
      </c>
      <c r="F34" s="29">
        <v>82869</v>
      </c>
      <c r="G34" s="15">
        <v>82680</v>
      </c>
      <c r="H34" s="51">
        <v>76708</v>
      </c>
      <c r="I34" s="15">
        <v>81004</v>
      </c>
      <c r="J34" s="24">
        <v>72199</v>
      </c>
      <c r="K34" s="24">
        <v>68897</v>
      </c>
      <c r="L34" s="24">
        <v>68723</v>
      </c>
      <c r="M34" s="24">
        <v>73373</v>
      </c>
      <c r="N34" s="24">
        <v>72633</v>
      </c>
      <c r="O34" s="24">
        <v>76859</v>
      </c>
      <c r="P34" s="25">
        <v>310.43</v>
      </c>
      <c r="Q34" s="24">
        <v>73795</v>
      </c>
      <c r="R34" s="24">
        <v>65120</v>
      </c>
      <c r="S34" s="21" t="s">
        <v>25</v>
      </c>
      <c r="T34" s="22">
        <f t="shared" si="1"/>
        <v>1</v>
      </c>
      <c r="U34" s="10">
        <f t="shared" si="2"/>
        <v>1</v>
      </c>
      <c r="V34" s="19">
        <f t="shared" si="3"/>
        <v>0</v>
      </c>
      <c r="X34" s="1">
        <f t="shared" si="0"/>
        <v>4</v>
      </c>
      <c r="Y34" s="1">
        <f t="shared" si="0"/>
        <v>5</v>
      </c>
      <c r="Z34" s="1">
        <f t="shared" si="0"/>
        <v>1</v>
      </c>
      <c r="AA34" s="1">
        <f t="shared" si="0"/>
        <v>2</v>
      </c>
      <c r="AB34" s="1">
        <f t="shared" si="0"/>
        <v>6</v>
      </c>
      <c r="AC34" s="1">
        <f t="shared" si="0"/>
        <v>3</v>
      </c>
    </row>
    <row r="35" spans="1:29" x14ac:dyDescent="0.25">
      <c r="A35" s="46" t="s">
        <v>46</v>
      </c>
      <c r="B35" s="21"/>
      <c r="C35" s="21"/>
      <c r="D35" s="31">
        <v>80448</v>
      </c>
      <c r="E35" s="26">
        <v>79910</v>
      </c>
      <c r="F35" s="29">
        <v>82869</v>
      </c>
      <c r="G35" s="15">
        <v>82680</v>
      </c>
      <c r="H35" s="51">
        <v>77854</v>
      </c>
      <c r="I35" s="15">
        <v>81004</v>
      </c>
      <c r="J35" s="24">
        <v>72199</v>
      </c>
      <c r="K35" s="24">
        <v>68897</v>
      </c>
      <c r="L35" s="24">
        <v>68723</v>
      </c>
      <c r="M35" s="24">
        <v>73373</v>
      </c>
      <c r="N35" s="24">
        <v>73150</v>
      </c>
      <c r="O35" s="24">
        <v>76859</v>
      </c>
      <c r="P35" s="25">
        <v>310.43</v>
      </c>
      <c r="Q35" s="24">
        <v>74028</v>
      </c>
      <c r="R35" s="24">
        <v>65163</v>
      </c>
      <c r="S35" s="21" t="s">
        <v>25</v>
      </c>
      <c r="T35" s="22">
        <f>RANK(F35,$D35:$O35,0)</f>
        <v>1</v>
      </c>
      <c r="U35" s="9">
        <f>RANK(F35,$D35:$I35,0)</f>
        <v>1</v>
      </c>
      <c r="V35" s="19"/>
      <c r="X35" s="1">
        <f t="shared" si="0"/>
        <v>4</v>
      </c>
      <c r="Y35" s="1">
        <f t="shared" si="0"/>
        <v>5</v>
      </c>
      <c r="Z35" s="1">
        <f t="shared" si="0"/>
        <v>1</v>
      </c>
      <c r="AA35" s="1">
        <f t="shared" si="0"/>
        <v>2</v>
      </c>
      <c r="AB35" s="1">
        <f t="shared" si="0"/>
        <v>6</v>
      </c>
      <c r="AC35" s="1">
        <f t="shared" si="0"/>
        <v>3</v>
      </c>
    </row>
    <row r="36" spans="1:29" x14ac:dyDescent="0.25">
      <c r="W36" s="35" t="s">
        <v>45</v>
      </c>
      <c r="X36" s="36">
        <f>AVERAGE(X5:X35)</f>
        <v>4.387096774193548</v>
      </c>
      <c r="Y36" s="36">
        <f t="shared" ref="Y36:AC36" si="4">AVERAGE(Y5:Y35)</f>
        <v>2.6129032258064515</v>
      </c>
      <c r="Z36" s="36">
        <f t="shared" si="4"/>
        <v>2.3225806451612905</v>
      </c>
      <c r="AA36" s="36">
        <f t="shared" si="4"/>
        <v>3.3225806451612905</v>
      </c>
      <c r="AB36" s="36">
        <f t="shared" si="4"/>
        <v>5.870967741935484</v>
      </c>
      <c r="AC36" s="36">
        <f t="shared" si="4"/>
        <v>2.4838709677419355</v>
      </c>
    </row>
    <row r="37" spans="1:29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</sheetData>
  <mergeCells count="1">
    <mergeCell ref="A1:U1"/>
  </mergeCells>
  <conditionalFormatting sqref="U5:U37">
    <cfRule type="colorScale" priority="184">
      <colorScale>
        <cfvo type="min"/>
        <cfvo type="percentile" val="50"/>
        <cfvo type="max"/>
        <color rgb="FF63BE7B"/>
        <color rgb="FFFFEB84"/>
        <color rgb="FFFF9D59"/>
      </colorScale>
    </cfRule>
  </conditionalFormatting>
  <conditionalFormatting sqref="X5:AC35">
    <cfRule type="colorScale" priority="32">
      <colorScale>
        <cfvo type="min"/>
        <cfvo type="percentile" val="50"/>
        <cfvo type="max"/>
        <color rgb="FF63BE7B"/>
        <color rgb="FFFFEB84"/>
        <color rgb="FFFF0000"/>
      </colorScale>
    </cfRule>
  </conditionalFormatting>
  <conditionalFormatting sqref="D5:I5">
    <cfRule type="colorScale" priority="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6:I6">
    <cfRule type="colorScale" priority="3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7:I7">
    <cfRule type="colorScale" priority="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8:I8">
    <cfRule type="colorScale" priority="2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9:I9">
    <cfRule type="colorScale" priority="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0:I10">
    <cfRule type="colorScale" priority="2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1:I11">
    <cfRule type="colorScale" priority="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2:I12">
    <cfRule type="colorScale" priority="2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3:I13">
    <cfRule type="colorScale" priority="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4:I14">
    <cfRule type="colorScale" priority="2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5:I15">
    <cfRule type="colorScale" priority="2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6:I16">
    <cfRule type="colorScale" priority="2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7:I17">
    <cfRule type="colorScale" priority="1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8:I18">
    <cfRule type="colorScale" priority="1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9:I19">
    <cfRule type="colorScale" priority="1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0:I20">
    <cfRule type="colorScale" priority="1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1:I21">
    <cfRule type="colorScale" priority="1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2:I22">
    <cfRule type="colorScale" priority="1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3:I23">
    <cfRule type="colorScale" priority="1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4:I24">
    <cfRule type="colorScale" priority="1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5:I25">
    <cfRule type="colorScale" priority="1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6:I26">
    <cfRule type="colorScale" priority="1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7:I27">
    <cfRule type="colorScale" priority="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8:I28">
    <cfRule type="colorScale" priority="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9:I29">
    <cfRule type="colorScale" priority="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0:I30">
    <cfRule type="colorScale" priority="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1:I31">
    <cfRule type="colorScale" priority="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2:I32">
    <cfRule type="colorScale" priority="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3:I33">
    <cfRule type="colorScale" priority="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4:I34">
    <cfRule type="colorScale" priority="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:I35">
    <cfRule type="colorScale" priority="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8"/>
  <sheetViews>
    <sheetView zoomScaleNormal="100" workbookViewId="0">
      <selection activeCell="A4" sqref="A4"/>
    </sheetView>
  </sheetViews>
  <sheetFormatPr defaultColWidth="14.7109375" defaultRowHeight="15" x14ac:dyDescent="0.25"/>
  <cols>
    <col min="1" max="1" width="10.140625" style="8" customWidth="1"/>
    <col min="2" max="2" width="14.5703125" style="8" hidden="1" customWidth="1"/>
    <col min="3" max="3" width="9.7109375" style="8" hidden="1" customWidth="1"/>
    <col min="4" max="4" width="10.140625" style="27" bestFit="1" customWidth="1"/>
    <col min="5" max="5" width="10.140625" style="8" bestFit="1" customWidth="1"/>
    <col min="6" max="6" width="10.140625" style="27" bestFit="1" customWidth="1"/>
    <col min="7" max="9" width="9.28515625" style="8" bestFit="1" customWidth="1"/>
    <col min="10" max="15" width="8.7109375" style="8" hidden="1" customWidth="1"/>
    <col min="16" max="18" width="12" style="8" hidden="1" customWidth="1"/>
    <col min="19" max="19" width="1.42578125" style="8" hidden="1" customWidth="1"/>
    <col min="20" max="20" width="11.140625" style="7" hidden="1" customWidth="1"/>
    <col min="21" max="21" width="8.28515625" style="8" bestFit="1" customWidth="1"/>
    <col min="22" max="22" width="0" style="1" hidden="1" customWidth="1"/>
    <col min="23" max="23" width="5.28515625" bestFit="1" customWidth="1"/>
    <col min="24" max="24" width="9.28515625" style="1" bestFit="1" customWidth="1"/>
    <col min="25" max="29" width="8" style="1" bestFit="1" customWidth="1"/>
    <col min="30" max="16384" width="14.7109375" style="1"/>
  </cols>
  <sheetData>
    <row r="1" spans="1:29" ht="21" x14ac:dyDescent="0.3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9" x14ac:dyDescent="0.25">
      <c r="A2" s="21"/>
      <c r="B2" s="21"/>
      <c r="C2" s="21"/>
      <c r="D2" s="23"/>
      <c r="E2" s="21"/>
      <c r="F2" s="23"/>
      <c r="G2" s="21"/>
      <c r="H2" s="21"/>
      <c r="I2" s="21" t="s">
        <v>25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9" x14ac:dyDescent="0.25">
      <c r="A3" s="21"/>
      <c r="B3" s="21"/>
      <c r="C3" s="21"/>
      <c r="D3" s="45" t="s">
        <v>9</v>
      </c>
      <c r="E3" s="46" t="s">
        <v>3</v>
      </c>
      <c r="F3" s="45" t="s">
        <v>5</v>
      </c>
      <c r="G3" s="46" t="s">
        <v>8</v>
      </c>
      <c r="H3" s="46" t="s">
        <v>2</v>
      </c>
      <c r="I3" s="46" t="s">
        <v>0</v>
      </c>
      <c r="J3" s="46" t="s">
        <v>7</v>
      </c>
      <c r="K3" s="46" t="s">
        <v>6</v>
      </c>
      <c r="L3" s="46" t="s">
        <v>11</v>
      </c>
      <c r="M3" s="46" t="s">
        <v>10</v>
      </c>
      <c r="N3" s="46" t="s">
        <v>4</v>
      </c>
      <c r="O3" s="46" t="s">
        <v>1</v>
      </c>
      <c r="P3" s="46" t="s">
        <v>12</v>
      </c>
      <c r="Q3" s="46" t="s">
        <v>13</v>
      </c>
      <c r="R3" s="46" t="s">
        <v>26</v>
      </c>
      <c r="S3" s="46" t="s">
        <v>25</v>
      </c>
      <c r="T3" s="47" t="s">
        <v>27</v>
      </c>
      <c r="U3" s="47" t="s">
        <v>27</v>
      </c>
      <c r="V3" s="34"/>
      <c r="W3" s="48"/>
      <c r="X3" s="45" t="s">
        <v>9</v>
      </c>
      <c r="Y3" s="46" t="s">
        <v>3</v>
      </c>
      <c r="Z3" s="45" t="s">
        <v>5</v>
      </c>
      <c r="AA3" s="46" t="s">
        <v>8</v>
      </c>
      <c r="AB3" s="46" t="s">
        <v>2</v>
      </c>
      <c r="AC3" s="46" t="s">
        <v>0</v>
      </c>
    </row>
    <row r="4" spans="1:29" x14ac:dyDescent="0.25">
      <c r="A4" s="21" t="s">
        <v>31</v>
      </c>
      <c r="B4" s="21" t="s">
        <v>30</v>
      </c>
      <c r="C4" s="21" t="s">
        <v>29</v>
      </c>
      <c r="D4" s="23"/>
      <c r="E4" s="23"/>
      <c r="F4" s="23"/>
      <c r="G4" s="23"/>
      <c r="H4" s="23"/>
      <c r="I4" s="23"/>
      <c r="J4" s="23">
        <v>46634</v>
      </c>
      <c r="K4" s="23">
        <v>26335</v>
      </c>
      <c r="L4" s="23">
        <v>16647</v>
      </c>
      <c r="M4" s="23">
        <v>8892</v>
      </c>
      <c r="N4" s="23">
        <v>5250</v>
      </c>
      <c r="O4" s="23">
        <v>4602</v>
      </c>
      <c r="P4" s="21" t="s">
        <v>14</v>
      </c>
      <c r="Q4" s="21" t="s">
        <v>15</v>
      </c>
      <c r="R4" s="21" t="s">
        <v>16</v>
      </c>
      <c r="S4" s="21" t="s">
        <v>25</v>
      </c>
      <c r="T4" s="22" t="s">
        <v>28</v>
      </c>
      <c r="U4" s="22" t="s">
        <v>28</v>
      </c>
      <c r="X4" s="22" t="s">
        <v>28</v>
      </c>
      <c r="Y4" s="22" t="s">
        <v>28</v>
      </c>
      <c r="Z4" s="22" t="s">
        <v>28</v>
      </c>
      <c r="AA4" s="22" t="s">
        <v>28</v>
      </c>
      <c r="AB4" s="22" t="s">
        <v>28</v>
      </c>
      <c r="AC4" s="22" t="s">
        <v>28</v>
      </c>
    </row>
    <row r="5" spans="1:29" x14ac:dyDescent="0.25">
      <c r="A5" s="21" t="s">
        <v>17</v>
      </c>
      <c r="B5" s="21" t="s">
        <v>18</v>
      </c>
      <c r="C5" s="21" t="s">
        <v>17</v>
      </c>
      <c r="D5" s="31">
        <v>56282</v>
      </c>
      <c r="E5" s="26">
        <v>58186</v>
      </c>
      <c r="F5" s="28">
        <v>58533</v>
      </c>
      <c r="G5" s="15">
        <v>57336</v>
      </c>
      <c r="H5" s="32">
        <v>56795</v>
      </c>
      <c r="I5" s="15">
        <v>56056</v>
      </c>
      <c r="J5" s="24">
        <v>53669</v>
      </c>
      <c r="K5" s="24">
        <v>50286</v>
      </c>
      <c r="L5" s="24">
        <v>50333</v>
      </c>
      <c r="M5" s="24">
        <v>53315</v>
      </c>
      <c r="N5" s="24">
        <v>51319</v>
      </c>
      <c r="O5" s="24">
        <v>53495</v>
      </c>
      <c r="P5" s="25">
        <v>233.17</v>
      </c>
      <c r="Q5" s="24">
        <v>52737</v>
      </c>
      <c r="R5" s="24">
        <v>48184</v>
      </c>
      <c r="S5" s="21" t="s">
        <v>25</v>
      </c>
      <c r="T5" s="22">
        <f>RANK(F5,$D5:$O5,0)</f>
        <v>1</v>
      </c>
      <c r="U5" s="10">
        <f>RANK(F5,$D5:$I5,0)</f>
        <v>1</v>
      </c>
      <c r="V5" s="18" t="s">
        <v>32</v>
      </c>
      <c r="X5" s="1">
        <f t="shared" ref="X5" si="0">RANK(D5,$D5:$I5,0)</f>
        <v>5</v>
      </c>
      <c r="Y5" s="1">
        <f t="shared" ref="Y5:Y35" si="1">RANK(E5,$D5:$I5,0)</f>
        <v>2</v>
      </c>
      <c r="Z5" s="1">
        <f t="shared" ref="Z5:Z35" si="2">RANK(F5,$D5:$I5,0)</f>
        <v>1</v>
      </c>
      <c r="AA5" s="1">
        <f t="shared" ref="AA5:AA35" si="3">RANK(G5,$D5:$I5,0)</f>
        <v>3</v>
      </c>
      <c r="AB5" s="1">
        <f t="shared" ref="AB5:AB35" si="4">RANK(H5,$D5:$I5,0)</f>
        <v>4</v>
      </c>
      <c r="AC5" s="1">
        <f t="shared" ref="AC5:AC35" si="5">RANK(I5,$D5:$I5,0)</f>
        <v>6</v>
      </c>
    </row>
    <row r="6" spans="1:29" x14ac:dyDescent="0.25">
      <c r="A6" s="21">
        <v>1</v>
      </c>
      <c r="B6" s="21">
        <v>3</v>
      </c>
      <c r="C6" s="21">
        <v>1</v>
      </c>
      <c r="D6" s="31">
        <v>57493</v>
      </c>
      <c r="E6" s="26">
        <v>58186</v>
      </c>
      <c r="F6" s="28">
        <v>59644</v>
      </c>
      <c r="G6" s="15">
        <v>57336</v>
      </c>
      <c r="H6" s="32">
        <v>56795</v>
      </c>
      <c r="I6" s="15">
        <v>56947</v>
      </c>
      <c r="J6" s="24">
        <v>53691</v>
      </c>
      <c r="K6" s="24">
        <v>51768</v>
      </c>
      <c r="L6" s="24">
        <v>50461</v>
      </c>
      <c r="M6" s="24">
        <v>54116</v>
      </c>
      <c r="N6" s="24">
        <v>51961</v>
      </c>
      <c r="O6" s="24">
        <v>55152</v>
      </c>
      <c r="P6" s="25">
        <v>240.17</v>
      </c>
      <c r="Q6" s="24">
        <v>53528</v>
      </c>
      <c r="R6" s="24">
        <v>49417</v>
      </c>
      <c r="S6" s="21" t="s">
        <v>25</v>
      </c>
      <c r="T6" s="22">
        <f t="shared" ref="T6:T35" si="6">RANK(F6,$D6:$O6,0)</f>
        <v>1</v>
      </c>
      <c r="U6" s="11">
        <f t="shared" ref="U6:U35" si="7">RANK(F6,$D6:$I6,0)</f>
        <v>1</v>
      </c>
      <c r="V6" s="19">
        <f>(F6-F5)/F5</f>
        <v>1.8980745904019953E-2</v>
      </c>
      <c r="X6" s="1">
        <f t="shared" ref="X6:X35" si="8">RANK(D6,$D6:$I6,0)</f>
        <v>3</v>
      </c>
      <c r="Y6" s="1">
        <f t="shared" si="1"/>
        <v>2</v>
      </c>
      <c r="Z6" s="1">
        <f t="shared" si="2"/>
        <v>1</v>
      </c>
      <c r="AA6" s="1">
        <f t="shared" si="3"/>
        <v>4</v>
      </c>
      <c r="AB6" s="1">
        <f t="shared" si="4"/>
        <v>6</v>
      </c>
      <c r="AC6" s="1">
        <f t="shared" si="5"/>
        <v>5</v>
      </c>
    </row>
    <row r="7" spans="1:29" x14ac:dyDescent="0.25">
      <c r="A7" s="21">
        <v>2</v>
      </c>
      <c r="B7" s="21">
        <v>4</v>
      </c>
      <c r="C7" s="21">
        <v>2</v>
      </c>
      <c r="D7" s="31">
        <v>58704</v>
      </c>
      <c r="E7" s="26">
        <v>58186</v>
      </c>
      <c r="F7" s="28">
        <v>60755</v>
      </c>
      <c r="G7" s="15">
        <v>57780</v>
      </c>
      <c r="H7" s="32">
        <v>56795</v>
      </c>
      <c r="I7" s="15">
        <v>57579</v>
      </c>
      <c r="J7" s="24">
        <v>53715</v>
      </c>
      <c r="K7" s="24">
        <v>53295</v>
      </c>
      <c r="L7" s="24">
        <v>51843</v>
      </c>
      <c r="M7" s="24">
        <v>55468</v>
      </c>
      <c r="N7" s="24">
        <v>52480</v>
      </c>
      <c r="O7" s="24">
        <v>56742</v>
      </c>
      <c r="P7" s="25">
        <v>247.37</v>
      </c>
      <c r="Q7" s="24">
        <v>54451</v>
      </c>
      <c r="R7" s="24">
        <v>50712</v>
      </c>
      <c r="S7" s="21" t="s">
        <v>25</v>
      </c>
      <c r="T7" s="22">
        <f t="shared" si="6"/>
        <v>1</v>
      </c>
      <c r="U7" s="13">
        <f t="shared" si="7"/>
        <v>1</v>
      </c>
      <c r="V7" s="19">
        <f t="shared" ref="V7:V34" si="9">(F7-F6)/F6</f>
        <v>1.8627187982026693E-2</v>
      </c>
      <c r="X7" s="1">
        <f t="shared" si="8"/>
        <v>2</v>
      </c>
      <c r="Y7" s="1">
        <f t="shared" si="1"/>
        <v>3</v>
      </c>
      <c r="Z7" s="1">
        <f t="shared" si="2"/>
        <v>1</v>
      </c>
      <c r="AA7" s="1">
        <f t="shared" si="3"/>
        <v>4</v>
      </c>
      <c r="AB7" s="1">
        <f t="shared" si="4"/>
        <v>6</v>
      </c>
      <c r="AC7" s="1">
        <f t="shared" si="5"/>
        <v>5</v>
      </c>
    </row>
    <row r="8" spans="1:29" x14ac:dyDescent="0.25">
      <c r="A8" s="21">
        <v>3</v>
      </c>
      <c r="B8" s="21">
        <v>5</v>
      </c>
      <c r="C8" s="21">
        <v>3</v>
      </c>
      <c r="D8" s="31">
        <v>59915</v>
      </c>
      <c r="E8" s="26">
        <v>59930</v>
      </c>
      <c r="F8" s="28">
        <v>61866</v>
      </c>
      <c r="G8" s="15">
        <v>57780</v>
      </c>
      <c r="H8" s="32">
        <v>56796</v>
      </c>
      <c r="I8" s="15">
        <v>58213</v>
      </c>
      <c r="J8" s="24">
        <v>54926</v>
      </c>
      <c r="K8" s="24">
        <v>54866</v>
      </c>
      <c r="L8" s="24">
        <v>51897</v>
      </c>
      <c r="M8" s="24">
        <v>57132</v>
      </c>
      <c r="N8" s="24">
        <v>53005</v>
      </c>
      <c r="O8" s="24">
        <v>58378</v>
      </c>
      <c r="P8" s="25">
        <v>254.79</v>
      </c>
      <c r="Q8" s="24">
        <v>55360</v>
      </c>
      <c r="R8" s="24">
        <v>52092</v>
      </c>
      <c r="S8" s="21" t="s">
        <v>25</v>
      </c>
      <c r="T8" s="22">
        <f t="shared" si="6"/>
        <v>1</v>
      </c>
      <c r="U8" s="13">
        <f t="shared" si="7"/>
        <v>1</v>
      </c>
      <c r="V8" s="19">
        <f t="shared" si="9"/>
        <v>1.8286560776890792E-2</v>
      </c>
      <c r="X8" s="1">
        <f t="shared" si="8"/>
        <v>3</v>
      </c>
      <c r="Y8" s="1">
        <f t="shared" si="1"/>
        <v>2</v>
      </c>
      <c r="Z8" s="1">
        <f t="shared" si="2"/>
        <v>1</v>
      </c>
      <c r="AA8" s="1">
        <f t="shared" si="3"/>
        <v>5</v>
      </c>
      <c r="AB8" s="1">
        <f t="shared" si="4"/>
        <v>6</v>
      </c>
      <c r="AC8" s="1">
        <f t="shared" si="5"/>
        <v>4</v>
      </c>
    </row>
    <row r="9" spans="1:29" x14ac:dyDescent="0.25">
      <c r="A9" s="21">
        <v>4</v>
      </c>
      <c r="B9" s="21">
        <v>6</v>
      </c>
      <c r="C9" s="21">
        <v>4</v>
      </c>
      <c r="D9" s="31">
        <v>61126</v>
      </c>
      <c r="E9" s="26">
        <v>62407</v>
      </c>
      <c r="F9" s="28">
        <v>62977</v>
      </c>
      <c r="G9" s="15">
        <v>59376</v>
      </c>
      <c r="H9" s="32">
        <v>58178</v>
      </c>
      <c r="I9" s="15">
        <v>59532</v>
      </c>
      <c r="J9" s="24">
        <v>56368</v>
      </c>
      <c r="K9" s="24">
        <v>57020</v>
      </c>
      <c r="L9" s="24">
        <v>51897</v>
      </c>
      <c r="M9" s="24">
        <v>58846</v>
      </c>
      <c r="N9" s="24">
        <v>53535</v>
      </c>
      <c r="O9" s="24">
        <v>60578</v>
      </c>
      <c r="P9" s="25">
        <v>264.98</v>
      </c>
      <c r="Q9" s="24">
        <v>56529</v>
      </c>
      <c r="R9" s="24">
        <v>53928</v>
      </c>
      <c r="S9" s="21" t="s">
        <v>25</v>
      </c>
      <c r="T9" s="22">
        <f t="shared" si="6"/>
        <v>1</v>
      </c>
      <c r="U9" s="12">
        <f t="shared" si="7"/>
        <v>1</v>
      </c>
      <c r="V9" s="19">
        <f t="shared" si="9"/>
        <v>1.795816765266867E-2</v>
      </c>
      <c r="X9" s="1">
        <f t="shared" si="8"/>
        <v>3</v>
      </c>
      <c r="Y9" s="1">
        <f t="shared" si="1"/>
        <v>2</v>
      </c>
      <c r="Z9" s="1">
        <f t="shared" si="2"/>
        <v>1</v>
      </c>
      <c r="AA9" s="1">
        <f t="shared" si="3"/>
        <v>5</v>
      </c>
      <c r="AB9" s="1">
        <f t="shared" si="4"/>
        <v>6</v>
      </c>
      <c r="AC9" s="1">
        <f t="shared" si="5"/>
        <v>4</v>
      </c>
    </row>
    <row r="10" spans="1:29" x14ac:dyDescent="0.25">
      <c r="A10" s="21">
        <v>5</v>
      </c>
      <c r="B10" s="21">
        <v>7</v>
      </c>
      <c r="C10" s="21">
        <v>5</v>
      </c>
      <c r="D10" s="31">
        <v>62337</v>
      </c>
      <c r="E10" s="26">
        <v>64278</v>
      </c>
      <c r="F10" s="28">
        <v>64088</v>
      </c>
      <c r="G10" s="15">
        <v>59376</v>
      </c>
      <c r="H10" s="32">
        <v>58386</v>
      </c>
      <c r="I10" s="15">
        <v>60883</v>
      </c>
      <c r="J10" s="24">
        <v>57865</v>
      </c>
      <c r="K10" s="24">
        <v>58705</v>
      </c>
      <c r="L10" s="24">
        <v>51977</v>
      </c>
      <c r="M10" s="24">
        <v>60612</v>
      </c>
      <c r="N10" s="24">
        <v>54070</v>
      </c>
      <c r="O10" s="24">
        <v>62381</v>
      </c>
      <c r="P10" s="25">
        <v>272.93</v>
      </c>
      <c r="Q10" s="24">
        <v>57654</v>
      </c>
      <c r="R10" s="24">
        <v>55443</v>
      </c>
      <c r="S10" s="21" t="s">
        <v>25</v>
      </c>
      <c r="T10" s="22">
        <f t="shared" si="6"/>
        <v>2</v>
      </c>
      <c r="U10" s="12">
        <f t="shared" si="7"/>
        <v>2</v>
      </c>
      <c r="V10" s="19">
        <f t="shared" si="9"/>
        <v>1.7641361131841782E-2</v>
      </c>
      <c r="X10" s="1">
        <f t="shared" si="8"/>
        <v>3</v>
      </c>
      <c r="Y10" s="1">
        <f t="shared" si="1"/>
        <v>1</v>
      </c>
      <c r="Z10" s="1">
        <f t="shared" si="2"/>
        <v>2</v>
      </c>
      <c r="AA10" s="1">
        <f t="shared" si="3"/>
        <v>5</v>
      </c>
      <c r="AB10" s="1">
        <f t="shared" si="4"/>
        <v>6</v>
      </c>
      <c r="AC10" s="1">
        <f t="shared" si="5"/>
        <v>4</v>
      </c>
    </row>
    <row r="11" spans="1:29" x14ac:dyDescent="0.25">
      <c r="A11" s="21">
        <v>6</v>
      </c>
      <c r="B11" s="21">
        <v>8</v>
      </c>
      <c r="C11" s="21">
        <v>6</v>
      </c>
      <c r="D11" s="31">
        <v>63548</v>
      </c>
      <c r="E11" s="26">
        <v>66292</v>
      </c>
      <c r="F11" s="28">
        <v>65199</v>
      </c>
      <c r="G11" s="15">
        <v>62172</v>
      </c>
      <c r="H11" s="32">
        <v>58492</v>
      </c>
      <c r="I11" s="15">
        <v>62263</v>
      </c>
      <c r="J11" s="24">
        <v>59394</v>
      </c>
      <c r="K11" s="24">
        <v>61306</v>
      </c>
      <c r="L11" s="24">
        <v>54311</v>
      </c>
      <c r="M11" s="24">
        <v>62733</v>
      </c>
      <c r="N11" s="24">
        <v>56175</v>
      </c>
      <c r="O11" s="24">
        <v>65013</v>
      </c>
      <c r="P11" s="25">
        <v>285.22000000000003</v>
      </c>
      <c r="Q11" s="24">
        <v>59641</v>
      </c>
      <c r="R11" s="24">
        <v>57757</v>
      </c>
      <c r="S11" s="21" t="s">
        <v>25</v>
      </c>
      <c r="T11" s="22">
        <f t="shared" si="6"/>
        <v>2</v>
      </c>
      <c r="U11" s="13">
        <f t="shared" si="7"/>
        <v>2</v>
      </c>
      <c r="V11" s="19">
        <f t="shared" si="9"/>
        <v>1.7335538634377732E-2</v>
      </c>
      <c r="X11" s="1">
        <f t="shared" si="8"/>
        <v>3</v>
      </c>
      <c r="Y11" s="1">
        <f t="shared" si="1"/>
        <v>1</v>
      </c>
      <c r="Z11" s="1">
        <f t="shared" si="2"/>
        <v>2</v>
      </c>
      <c r="AA11" s="1">
        <f t="shared" si="3"/>
        <v>5</v>
      </c>
      <c r="AB11" s="1">
        <f t="shared" si="4"/>
        <v>6</v>
      </c>
      <c r="AC11" s="1">
        <f t="shared" si="5"/>
        <v>4</v>
      </c>
    </row>
    <row r="12" spans="1:29" x14ac:dyDescent="0.25">
      <c r="A12" s="21">
        <v>7</v>
      </c>
      <c r="B12" s="21">
        <v>9</v>
      </c>
      <c r="C12" s="21">
        <v>7</v>
      </c>
      <c r="D12" s="31">
        <v>64759</v>
      </c>
      <c r="E12" s="26">
        <v>68282</v>
      </c>
      <c r="F12" s="28">
        <v>66310</v>
      </c>
      <c r="G12" s="15">
        <v>62988</v>
      </c>
      <c r="H12" s="32">
        <v>58599</v>
      </c>
      <c r="I12" s="15">
        <v>63684</v>
      </c>
      <c r="J12" s="24">
        <v>61455</v>
      </c>
      <c r="K12" s="24">
        <v>63117</v>
      </c>
      <c r="L12" s="24">
        <v>55937</v>
      </c>
      <c r="M12" s="24">
        <v>64929</v>
      </c>
      <c r="N12" s="24">
        <v>57694</v>
      </c>
      <c r="O12" s="24">
        <v>66978</v>
      </c>
      <c r="P12" s="25">
        <v>293.77</v>
      </c>
      <c r="Q12" s="24">
        <v>61161</v>
      </c>
      <c r="R12" s="24">
        <v>59450</v>
      </c>
      <c r="S12" s="21" t="s">
        <v>25</v>
      </c>
      <c r="T12" s="22">
        <f t="shared" si="6"/>
        <v>3</v>
      </c>
      <c r="U12" s="13">
        <f t="shared" si="7"/>
        <v>2</v>
      </c>
      <c r="V12" s="19">
        <f t="shared" si="9"/>
        <v>1.7040138652433319E-2</v>
      </c>
      <c r="X12" s="1">
        <f t="shared" si="8"/>
        <v>3</v>
      </c>
      <c r="Y12" s="1">
        <f t="shared" si="1"/>
        <v>1</v>
      </c>
      <c r="Z12" s="1">
        <f t="shared" si="2"/>
        <v>2</v>
      </c>
      <c r="AA12" s="1">
        <f t="shared" si="3"/>
        <v>5</v>
      </c>
      <c r="AB12" s="1">
        <f t="shared" si="4"/>
        <v>6</v>
      </c>
      <c r="AC12" s="1">
        <f t="shared" si="5"/>
        <v>4</v>
      </c>
    </row>
    <row r="13" spans="1:29" x14ac:dyDescent="0.25">
      <c r="A13" s="21">
        <v>8</v>
      </c>
      <c r="B13" s="21">
        <v>10</v>
      </c>
      <c r="C13" s="21"/>
      <c r="D13" s="31">
        <v>65970</v>
      </c>
      <c r="E13" s="26">
        <v>71171</v>
      </c>
      <c r="F13" s="28">
        <v>67421</v>
      </c>
      <c r="G13" s="15">
        <v>65664</v>
      </c>
      <c r="H13" s="32">
        <v>60433</v>
      </c>
      <c r="I13" s="15">
        <v>65131</v>
      </c>
      <c r="J13" s="24">
        <v>63093</v>
      </c>
      <c r="K13" s="24">
        <v>63117</v>
      </c>
      <c r="L13" s="24">
        <v>56666</v>
      </c>
      <c r="M13" s="24">
        <v>66876</v>
      </c>
      <c r="N13" s="24">
        <v>58860</v>
      </c>
      <c r="O13" s="24">
        <v>67147</v>
      </c>
      <c r="P13" s="25">
        <v>293.77</v>
      </c>
      <c r="Q13" s="24">
        <v>62271</v>
      </c>
      <c r="R13" s="24">
        <v>59817</v>
      </c>
      <c r="S13" s="21" t="s">
        <v>25</v>
      </c>
      <c r="T13" s="22">
        <f t="shared" si="6"/>
        <v>2</v>
      </c>
      <c r="U13" s="13">
        <f t="shared" si="7"/>
        <v>2</v>
      </c>
      <c r="V13" s="19">
        <f t="shared" si="9"/>
        <v>1.6754637309606395E-2</v>
      </c>
      <c r="X13" s="1">
        <f t="shared" si="8"/>
        <v>3</v>
      </c>
      <c r="Y13" s="1">
        <f t="shared" si="1"/>
        <v>1</v>
      </c>
      <c r="Z13" s="1">
        <f t="shared" si="2"/>
        <v>2</v>
      </c>
      <c r="AA13" s="1">
        <f t="shared" si="3"/>
        <v>4</v>
      </c>
      <c r="AB13" s="1">
        <f t="shared" si="4"/>
        <v>6</v>
      </c>
      <c r="AC13" s="1">
        <f t="shared" si="5"/>
        <v>5</v>
      </c>
    </row>
    <row r="14" spans="1:29" x14ac:dyDescent="0.25">
      <c r="A14" s="21">
        <v>9</v>
      </c>
      <c r="B14" s="21">
        <v>11</v>
      </c>
      <c r="C14" s="21" t="s">
        <v>19</v>
      </c>
      <c r="D14" s="31">
        <v>67181</v>
      </c>
      <c r="E14" s="26">
        <v>73305</v>
      </c>
      <c r="F14" s="28">
        <v>68532</v>
      </c>
      <c r="G14" s="15">
        <v>67548</v>
      </c>
      <c r="H14" s="32">
        <v>63072</v>
      </c>
      <c r="I14" s="15">
        <v>66624</v>
      </c>
      <c r="J14" s="24">
        <v>65579</v>
      </c>
      <c r="K14" s="24">
        <v>64983</v>
      </c>
      <c r="L14" s="24">
        <v>58398</v>
      </c>
      <c r="M14" s="24">
        <v>67545</v>
      </c>
      <c r="N14" s="24">
        <v>60456</v>
      </c>
      <c r="O14" s="24">
        <v>68923</v>
      </c>
      <c r="P14" s="25">
        <v>302.58999999999997</v>
      </c>
      <c r="Q14" s="24">
        <v>64116</v>
      </c>
      <c r="R14" s="24">
        <v>61564</v>
      </c>
      <c r="S14" s="21" t="s">
        <v>25</v>
      </c>
      <c r="T14" s="22">
        <f t="shared" si="6"/>
        <v>3</v>
      </c>
      <c r="U14" s="13">
        <f t="shared" si="7"/>
        <v>2</v>
      </c>
      <c r="V14" s="19">
        <f t="shared" si="9"/>
        <v>1.6478545260378813E-2</v>
      </c>
      <c r="X14" s="1">
        <f t="shared" si="8"/>
        <v>4</v>
      </c>
      <c r="Y14" s="1">
        <f t="shared" si="1"/>
        <v>1</v>
      </c>
      <c r="Z14" s="1">
        <f t="shared" si="2"/>
        <v>2</v>
      </c>
      <c r="AA14" s="1">
        <f t="shared" si="3"/>
        <v>3</v>
      </c>
      <c r="AB14" s="1">
        <f t="shared" si="4"/>
        <v>6</v>
      </c>
      <c r="AC14" s="1">
        <f t="shared" si="5"/>
        <v>5</v>
      </c>
    </row>
    <row r="15" spans="1:29" x14ac:dyDescent="0.25">
      <c r="A15" s="21">
        <v>10</v>
      </c>
      <c r="B15" s="21">
        <v>12</v>
      </c>
      <c r="C15" s="21"/>
      <c r="D15" s="31">
        <v>68392</v>
      </c>
      <c r="E15" s="26">
        <v>73305</v>
      </c>
      <c r="F15" s="28">
        <v>69643</v>
      </c>
      <c r="G15" s="15">
        <v>67548</v>
      </c>
      <c r="H15" s="32">
        <v>64445</v>
      </c>
      <c r="I15" s="15">
        <v>68134</v>
      </c>
      <c r="J15" s="24">
        <v>67529</v>
      </c>
      <c r="K15" s="24">
        <v>64983</v>
      </c>
      <c r="L15" s="24">
        <v>60790</v>
      </c>
      <c r="M15" s="24">
        <v>68558</v>
      </c>
      <c r="N15" s="24">
        <v>63437</v>
      </c>
      <c r="O15" s="24">
        <v>69097</v>
      </c>
      <c r="P15" s="25">
        <v>302.58999999999997</v>
      </c>
      <c r="Q15" s="24">
        <v>65136</v>
      </c>
      <c r="R15" s="24">
        <v>61854</v>
      </c>
      <c r="S15" s="21" t="s">
        <v>25</v>
      </c>
      <c r="T15" s="22">
        <f t="shared" si="6"/>
        <v>2</v>
      </c>
      <c r="U15" s="12">
        <f t="shared" si="7"/>
        <v>2</v>
      </c>
      <c r="V15" s="19">
        <f t="shared" si="9"/>
        <v>1.6211404891145743E-2</v>
      </c>
      <c r="X15" s="1">
        <f t="shared" si="8"/>
        <v>3</v>
      </c>
      <c r="Y15" s="1">
        <f t="shared" si="1"/>
        <v>1</v>
      </c>
      <c r="Z15" s="1">
        <f t="shared" si="2"/>
        <v>2</v>
      </c>
      <c r="AA15" s="1">
        <f t="shared" si="3"/>
        <v>5</v>
      </c>
      <c r="AB15" s="1">
        <f t="shared" si="4"/>
        <v>6</v>
      </c>
      <c r="AC15" s="1">
        <f t="shared" si="5"/>
        <v>4</v>
      </c>
    </row>
    <row r="16" spans="1:29" x14ac:dyDescent="0.25">
      <c r="A16" s="21">
        <v>11</v>
      </c>
      <c r="B16" s="21">
        <v>13</v>
      </c>
      <c r="C16" s="21" t="s">
        <v>20</v>
      </c>
      <c r="D16" s="31">
        <v>69603</v>
      </c>
      <c r="E16" s="26">
        <v>75507</v>
      </c>
      <c r="F16" s="28">
        <v>70754</v>
      </c>
      <c r="G16" s="15">
        <v>69516</v>
      </c>
      <c r="H16" s="32">
        <v>64444</v>
      </c>
      <c r="I16" s="15">
        <v>69647</v>
      </c>
      <c r="J16" s="24">
        <v>67529</v>
      </c>
      <c r="K16" s="24">
        <v>66906</v>
      </c>
      <c r="L16" s="24">
        <v>62647</v>
      </c>
      <c r="M16" s="24">
        <v>69586</v>
      </c>
      <c r="N16" s="24">
        <v>65155</v>
      </c>
      <c r="O16" s="24">
        <v>70927</v>
      </c>
      <c r="P16" s="25">
        <v>311.67</v>
      </c>
      <c r="Q16" s="24">
        <v>66766</v>
      </c>
      <c r="R16" s="24">
        <v>63551</v>
      </c>
      <c r="S16" s="21" t="s">
        <v>25</v>
      </c>
      <c r="T16" s="22">
        <f t="shared" si="6"/>
        <v>3</v>
      </c>
      <c r="U16" s="13">
        <f t="shared" si="7"/>
        <v>2</v>
      </c>
      <c r="V16" s="19">
        <f t="shared" si="9"/>
        <v>1.5952787789153253E-2</v>
      </c>
      <c r="X16" s="1">
        <f t="shared" si="8"/>
        <v>4</v>
      </c>
      <c r="Y16" s="1">
        <f t="shared" si="1"/>
        <v>1</v>
      </c>
      <c r="Z16" s="1">
        <f t="shared" si="2"/>
        <v>2</v>
      </c>
      <c r="AA16" s="1">
        <f t="shared" si="3"/>
        <v>5</v>
      </c>
      <c r="AB16" s="1">
        <f t="shared" si="4"/>
        <v>6</v>
      </c>
      <c r="AC16" s="1">
        <f t="shared" si="5"/>
        <v>3</v>
      </c>
    </row>
    <row r="17" spans="1:29" x14ac:dyDescent="0.25">
      <c r="A17" s="21">
        <v>12</v>
      </c>
      <c r="B17" s="21">
        <v>14</v>
      </c>
      <c r="C17" s="21"/>
      <c r="D17" s="31">
        <v>70814</v>
      </c>
      <c r="E17" s="26">
        <v>75507</v>
      </c>
      <c r="F17" s="28">
        <v>71865</v>
      </c>
      <c r="G17" s="15">
        <v>69516</v>
      </c>
      <c r="H17" s="32">
        <v>66177</v>
      </c>
      <c r="I17" s="15">
        <v>71226</v>
      </c>
      <c r="J17" s="24">
        <v>69537</v>
      </c>
      <c r="K17" s="24">
        <v>66906</v>
      </c>
      <c r="L17" s="24">
        <v>64411</v>
      </c>
      <c r="M17" s="24">
        <v>70630</v>
      </c>
      <c r="N17" s="24">
        <v>65672</v>
      </c>
      <c r="O17" s="24">
        <v>71104</v>
      </c>
      <c r="P17" s="25">
        <v>311.67</v>
      </c>
      <c r="Q17" s="24">
        <v>67491</v>
      </c>
      <c r="R17" s="24">
        <v>63782</v>
      </c>
      <c r="S17" s="21" t="s">
        <v>25</v>
      </c>
      <c r="T17" s="22">
        <f t="shared" si="6"/>
        <v>2</v>
      </c>
      <c r="U17" s="12">
        <f t="shared" si="7"/>
        <v>2</v>
      </c>
      <c r="V17" s="19">
        <f t="shared" si="9"/>
        <v>1.5702292449896824E-2</v>
      </c>
      <c r="X17" s="1">
        <f t="shared" si="8"/>
        <v>4</v>
      </c>
      <c r="Y17" s="1">
        <f t="shared" si="1"/>
        <v>1</v>
      </c>
      <c r="Z17" s="1">
        <f t="shared" si="2"/>
        <v>2</v>
      </c>
      <c r="AA17" s="1">
        <f t="shared" si="3"/>
        <v>5</v>
      </c>
      <c r="AB17" s="1">
        <f t="shared" si="4"/>
        <v>6</v>
      </c>
      <c r="AC17" s="1">
        <f t="shared" si="5"/>
        <v>3</v>
      </c>
    </row>
    <row r="18" spans="1:29" x14ac:dyDescent="0.25">
      <c r="A18" s="21">
        <v>13</v>
      </c>
      <c r="B18" s="21">
        <v>15</v>
      </c>
      <c r="C18" s="21" t="s">
        <v>21</v>
      </c>
      <c r="D18" s="31">
        <v>72025</v>
      </c>
      <c r="E18" s="26">
        <v>77769</v>
      </c>
      <c r="F18" s="28">
        <v>72976</v>
      </c>
      <c r="G18" s="15">
        <v>71496</v>
      </c>
      <c r="H18" s="32">
        <v>66177</v>
      </c>
      <c r="I18" s="15">
        <v>72842</v>
      </c>
      <c r="J18" s="24">
        <v>69537</v>
      </c>
      <c r="K18" s="24">
        <v>68885</v>
      </c>
      <c r="L18" s="24">
        <v>64588</v>
      </c>
      <c r="M18" s="24">
        <v>71690</v>
      </c>
      <c r="N18" s="24">
        <v>67441</v>
      </c>
      <c r="O18" s="24">
        <v>72989</v>
      </c>
      <c r="P18" s="25">
        <v>321.02</v>
      </c>
      <c r="Q18" s="24">
        <v>68975</v>
      </c>
      <c r="R18" s="24">
        <v>65501</v>
      </c>
      <c r="S18" s="21" t="s">
        <v>25</v>
      </c>
      <c r="T18" s="22">
        <f t="shared" si="6"/>
        <v>3</v>
      </c>
      <c r="U18" s="12">
        <f t="shared" si="7"/>
        <v>2</v>
      </c>
      <c r="V18" s="19">
        <f t="shared" si="9"/>
        <v>1.5459542197175258E-2</v>
      </c>
      <c r="X18" s="1">
        <f t="shared" si="8"/>
        <v>4</v>
      </c>
      <c r="Y18" s="1">
        <f t="shared" si="1"/>
        <v>1</v>
      </c>
      <c r="Z18" s="1">
        <f t="shared" si="2"/>
        <v>2</v>
      </c>
      <c r="AA18" s="1">
        <f t="shared" si="3"/>
        <v>5</v>
      </c>
      <c r="AB18" s="1">
        <f t="shared" si="4"/>
        <v>6</v>
      </c>
      <c r="AC18" s="1">
        <f t="shared" si="5"/>
        <v>3</v>
      </c>
    </row>
    <row r="19" spans="1:29" x14ac:dyDescent="0.25">
      <c r="A19" s="21">
        <v>14</v>
      </c>
      <c r="B19" s="21">
        <v>16</v>
      </c>
      <c r="C19" s="21"/>
      <c r="D19" s="31">
        <v>73236</v>
      </c>
      <c r="E19" s="26">
        <v>77769</v>
      </c>
      <c r="F19" s="28">
        <v>74087</v>
      </c>
      <c r="G19" s="15">
        <v>72840</v>
      </c>
      <c r="H19" s="32">
        <v>69063</v>
      </c>
      <c r="I19" s="15">
        <v>74528</v>
      </c>
      <c r="J19" s="24">
        <v>71607</v>
      </c>
      <c r="K19" s="24">
        <v>68885</v>
      </c>
      <c r="L19" s="24">
        <v>66403</v>
      </c>
      <c r="M19" s="24">
        <v>72766</v>
      </c>
      <c r="N19" s="24">
        <v>67958</v>
      </c>
      <c r="O19" s="24">
        <v>73173</v>
      </c>
      <c r="P19" s="25">
        <v>321.02</v>
      </c>
      <c r="Q19" s="24">
        <v>69822</v>
      </c>
      <c r="R19" s="24">
        <v>65728</v>
      </c>
      <c r="S19" s="21" t="s">
        <v>25</v>
      </c>
      <c r="T19" s="22">
        <f t="shared" si="6"/>
        <v>3</v>
      </c>
      <c r="U19" s="13">
        <f t="shared" si="7"/>
        <v>3</v>
      </c>
      <c r="V19" s="19">
        <f t="shared" si="9"/>
        <v>1.522418329313747E-2</v>
      </c>
      <c r="X19" s="1">
        <f t="shared" si="8"/>
        <v>4</v>
      </c>
      <c r="Y19" s="1">
        <f t="shared" si="1"/>
        <v>1</v>
      </c>
      <c r="Z19" s="1">
        <f t="shared" si="2"/>
        <v>3</v>
      </c>
      <c r="AA19" s="1">
        <f t="shared" si="3"/>
        <v>5</v>
      </c>
      <c r="AB19" s="1">
        <f t="shared" si="4"/>
        <v>6</v>
      </c>
      <c r="AC19" s="1">
        <f t="shared" si="5"/>
        <v>2</v>
      </c>
    </row>
    <row r="20" spans="1:29" x14ac:dyDescent="0.25">
      <c r="A20" s="21">
        <v>15</v>
      </c>
      <c r="B20" s="21">
        <v>17</v>
      </c>
      <c r="C20" s="21" t="s">
        <v>22</v>
      </c>
      <c r="D20" s="31">
        <v>74447</v>
      </c>
      <c r="E20" s="26">
        <v>80102</v>
      </c>
      <c r="F20" s="28">
        <v>75198</v>
      </c>
      <c r="G20" s="15">
        <v>73392</v>
      </c>
      <c r="H20" s="32">
        <v>69063</v>
      </c>
      <c r="I20" s="15">
        <v>76219</v>
      </c>
      <c r="J20" s="24">
        <v>71607</v>
      </c>
      <c r="K20" s="24">
        <v>70924</v>
      </c>
      <c r="L20" s="24">
        <v>66579</v>
      </c>
      <c r="M20" s="24">
        <v>73857</v>
      </c>
      <c r="N20" s="24">
        <v>69780</v>
      </c>
      <c r="O20" s="24">
        <v>75114</v>
      </c>
      <c r="P20" s="25">
        <v>330.65</v>
      </c>
      <c r="Q20" s="24">
        <v>71322</v>
      </c>
      <c r="R20" s="24">
        <v>67486</v>
      </c>
      <c r="S20" s="21" t="s">
        <v>25</v>
      </c>
      <c r="T20" s="22">
        <f t="shared" si="6"/>
        <v>3</v>
      </c>
      <c r="U20" s="13">
        <f t="shared" si="7"/>
        <v>3</v>
      </c>
      <c r="V20" s="19">
        <f t="shared" si="9"/>
        <v>1.4995883218378393E-2</v>
      </c>
      <c r="X20" s="1">
        <f t="shared" si="8"/>
        <v>4</v>
      </c>
      <c r="Y20" s="1">
        <f t="shared" si="1"/>
        <v>1</v>
      </c>
      <c r="Z20" s="1">
        <f t="shared" si="2"/>
        <v>3</v>
      </c>
      <c r="AA20" s="1">
        <f t="shared" si="3"/>
        <v>5</v>
      </c>
      <c r="AB20" s="1">
        <f t="shared" si="4"/>
        <v>6</v>
      </c>
      <c r="AC20" s="1">
        <f t="shared" si="5"/>
        <v>2</v>
      </c>
    </row>
    <row r="21" spans="1:29" x14ac:dyDescent="0.25">
      <c r="A21" s="21">
        <v>16</v>
      </c>
      <c r="B21" s="21">
        <v>18</v>
      </c>
      <c r="C21" s="21"/>
      <c r="D21" s="31">
        <v>75658</v>
      </c>
      <c r="E21" s="26">
        <v>80102</v>
      </c>
      <c r="F21" s="28">
        <v>76309</v>
      </c>
      <c r="G21" s="15">
        <v>75360</v>
      </c>
      <c r="H21" s="32">
        <v>71133</v>
      </c>
      <c r="I21" s="15">
        <v>77984</v>
      </c>
      <c r="J21" s="24">
        <v>73743</v>
      </c>
      <c r="K21" s="24">
        <v>70924</v>
      </c>
      <c r="L21" s="24">
        <v>68445</v>
      </c>
      <c r="M21" s="24">
        <v>74965</v>
      </c>
      <c r="N21" s="24">
        <v>70297</v>
      </c>
      <c r="O21" s="24">
        <v>75303</v>
      </c>
      <c r="P21" s="25">
        <v>330.65</v>
      </c>
      <c r="Q21" s="24">
        <v>72190</v>
      </c>
      <c r="R21" s="24">
        <v>67759</v>
      </c>
      <c r="S21" s="21" t="s">
        <v>25</v>
      </c>
      <c r="T21" s="22">
        <f t="shared" si="6"/>
        <v>3</v>
      </c>
      <c r="U21" s="12">
        <f t="shared" si="7"/>
        <v>3</v>
      </c>
      <c r="V21" s="19">
        <f t="shared" si="9"/>
        <v>1.477432910449746E-2</v>
      </c>
      <c r="X21" s="1">
        <f t="shared" si="8"/>
        <v>4</v>
      </c>
      <c r="Y21" s="1">
        <f t="shared" si="1"/>
        <v>1</v>
      </c>
      <c r="Z21" s="1">
        <f t="shared" si="2"/>
        <v>3</v>
      </c>
      <c r="AA21" s="1">
        <f t="shared" si="3"/>
        <v>5</v>
      </c>
      <c r="AB21" s="1">
        <f t="shared" si="4"/>
        <v>6</v>
      </c>
      <c r="AC21" s="1">
        <f t="shared" si="5"/>
        <v>2</v>
      </c>
    </row>
    <row r="22" spans="1:29" x14ac:dyDescent="0.25">
      <c r="A22" s="21">
        <v>17</v>
      </c>
      <c r="B22" s="21">
        <v>19</v>
      </c>
      <c r="C22" s="21" t="s">
        <v>23</v>
      </c>
      <c r="D22" s="31">
        <v>76869</v>
      </c>
      <c r="E22" s="26">
        <v>82506</v>
      </c>
      <c r="F22" s="28">
        <v>77420</v>
      </c>
      <c r="G22" s="15">
        <v>77388</v>
      </c>
      <c r="H22" s="32">
        <v>71133</v>
      </c>
      <c r="I22" s="15">
        <v>78574</v>
      </c>
      <c r="J22" s="24">
        <v>73743</v>
      </c>
      <c r="K22" s="24">
        <v>73025</v>
      </c>
      <c r="L22" s="24">
        <v>68625</v>
      </c>
      <c r="M22" s="24">
        <v>76089</v>
      </c>
      <c r="N22" s="24">
        <v>72172</v>
      </c>
      <c r="O22" s="24">
        <v>77302</v>
      </c>
      <c r="P22" s="25">
        <v>340.57</v>
      </c>
      <c r="Q22" s="24">
        <v>73644</v>
      </c>
      <c r="R22" s="24">
        <v>69579</v>
      </c>
      <c r="S22" s="21" t="s">
        <v>25</v>
      </c>
      <c r="T22" s="22">
        <f t="shared" si="6"/>
        <v>3</v>
      </c>
      <c r="U22" s="13">
        <f t="shared" si="7"/>
        <v>3</v>
      </c>
      <c r="V22" s="19">
        <f t="shared" si="9"/>
        <v>1.4559226303581491E-2</v>
      </c>
      <c r="X22" s="1">
        <f t="shared" si="8"/>
        <v>5</v>
      </c>
      <c r="Y22" s="1">
        <f t="shared" si="1"/>
        <v>1</v>
      </c>
      <c r="Z22" s="1">
        <f t="shared" si="2"/>
        <v>3</v>
      </c>
      <c r="AA22" s="1">
        <f t="shared" si="3"/>
        <v>4</v>
      </c>
      <c r="AB22" s="1">
        <f t="shared" si="4"/>
        <v>6</v>
      </c>
      <c r="AC22" s="1">
        <f t="shared" si="5"/>
        <v>2</v>
      </c>
    </row>
    <row r="23" spans="1:29" x14ac:dyDescent="0.25">
      <c r="A23" s="21">
        <v>18</v>
      </c>
      <c r="B23" s="21">
        <v>20</v>
      </c>
      <c r="C23" s="21"/>
      <c r="D23" s="31">
        <v>78080</v>
      </c>
      <c r="E23" s="26">
        <v>82506</v>
      </c>
      <c r="F23" s="28">
        <v>78531</v>
      </c>
      <c r="G23" s="15">
        <v>79476</v>
      </c>
      <c r="H23" s="32">
        <v>73254</v>
      </c>
      <c r="I23" s="15">
        <v>79201</v>
      </c>
      <c r="J23" s="24">
        <v>75946</v>
      </c>
      <c r="K23" s="24">
        <v>73025</v>
      </c>
      <c r="L23" s="24">
        <v>70539</v>
      </c>
      <c r="M23" s="24">
        <v>77231</v>
      </c>
      <c r="N23" s="24">
        <v>72689</v>
      </c>
      <c r="O23" s="24">
        <v>79167</v>
      </c>
      <c r="P23" s="25">
        <v>340.57</v>
      </c>
      <c r="Q23" s="24">
        <v>74686</v>
      </c>
      <c r="R23" s="24">
        <v>69880</v>
      </c>
      <c r="S23" s="21" t="s">
        <v>25</v>
      </c>
      <c r="T23" s="22">
        <f t="shared" si="6"/>
        <v>5</v>
      </c>
      <c r="U23" s="12">
        <f t="shared" si="7"/>
        <v>4</v>
      </c>
      <c r="V23" s="19">
        <f t="shared" si="9"/>
        <v>1.4350297080857659E-2</v>
      </c>
      <c r="X23" s="1">
        <f t="shared" si="8"/>
        <v>5</v>
      </c>
      <c r="Y23" s="1">
        <f t="shared" si="1"/>
        <v>1</v>
      </c>
      <c r="Z23" s="1">
        <f t="shared" si="2"/>
        <v>4</v>
      </c>
      <c r="AA23" s="1">
        <f t="shared" si="3"/>
        <v>2</v>
      </c>
      <c r="AB23" s="1">
        <f t="shared" si="4"/>
        <v>6</v>
      </c>
      <c r="AC23" s="1">
        <f t="shared" si="5"/>
        <v>3</v>
      </c>
    </row>
    <row r="24" spans="1:29" x14ac:dyDescent="0.25">
      <c r="A24" s="21">
        <v>19</v>
      </c>
      <c r="B24" s="21">
        <v>21</v>
      </c>
      <c r="C24" s="21" t="s">
        <v>24</v>
      </c>
      <c r="D24" s="31">
        <v>79291</v>
      </c>
      <c r="E24" s="26">
        <v>85272</v>
      </c>
      <c r="F24" s="28">
        <v>79642</v>
      </c>
      <c r="G24" s="15">
        <v>81600</v>
      </c>
      <c r="H24" s="32">
        <v>73254</v>
      </c>
      <c r="I24" s="15">
        <v>79790</v>
      </c>
      <c r="J24" s="24">
        <v>75946</v>
      </c>
      <c r="K24" s="24">
        <v>75189</v>
      </c>
      <c r="L24" s="24">
        <v>70721</v>
      </c>
      <c r="M24" s="24">
        <v>78389</v>
      </c>
      <c r="N24" s="24">
        <v>74623</v>
      </c>
      <c r="O24" s="24">
        <v>81227</v>
      </c>
      <c r="P24" s="25">
        <v>350.79</v>
      </c>
      <c r="Q24" s="24">
        <v>76112</v>
      </c>
      <c r="R24" s="24">
        <v>71746</v>
      </c>
      <c r="S24" s="21" t="s">
        <v>25</v>
      </c>
      <c r="T24" s="22">
        <f t="shared" si="6"/>
        <v>5</v>
      </c>
      <c r="U24" s="11">
        <f t="shared" si="7"/>
        <v>4</v>
      </c>
      <c r="V24" s="19">
        <f t="shared" si="9"/>
        <v>1.414727941831888E-2</v>
      </c>
      <c r="X24" s="1">
        <f t="shared" si="8"/>
        <v>5</v>
      </c>
      <c r="Y24" s="1">
        <f t="shared" si="1"/>
        <v>1</v>
      </c>
      <c r="Z24" s="1">
        <f t="shared" si="2"/>
        <v>4</v>
      </c>
      <c r="AA24" s="1">
        <f t="shared" si="3"/>
        <v>2</v>
      </c>
      <c r="AB24" s="1">
        <f t="shared" si="4"/>
        <v>6</v>
      </c>
      <c r="AC24" s="1">
        <f t="shared" si="5"/>
        <v>3</v>
      </c>
    </row>
    <row r="25" spans="1:29" x14ac:dyDescent="0.25">
      <c r="A25" s="21">
        <v>20</v>
      </c>
      <c r="B25" s="21">
        <v>22</v>
      </c>
      <c r="C25" s="21"/>
      <c r="D25" s="31">
        <v>80502</v>
      </c>
      <c r="E25" s="26">
        <v>85272</v>
      </c>
      <c r="F25" s="28">
        <v>80753</v>
      </c>
      <c r="G25" s="15">
        <v>83808</v>
      </c>
      <c r="H25" s="32">
        <v>75648</v>
      </c>
      <c r="I25" s="15">
        <v>80432</v>
      </c>
      <c r="J25" s="24">
        <v>78183</v>
      </c>
      <c r="K25" s="24">
        <v>75189</v>
      </c>
      <c r="L25" s="24">
        <v>72691</v>
      </c>
      <c r="M25" s="24">
        <v>79173</v>
      </c>
      <c r="N25" s="24">
        <v>75140</v>
      </c>
      <c r="O25" s="24">
        <v>81752</v>
      </c>
      <c r="P25" s="25">
        <v>350.79</v>
      </c>
      <c r="Q25" s="24">
        <v>76961</v>
      </c>
      <c r="R25" s="24">
        <v>72025</v>
      </c>
      <c r="S25" s="21" t="s">
        <v>25</v>
      </c>
      <c r="T25" s="22">
        <f t="shared" si="6"/>
        <v>4</v>
      </c>
      <c r="U25" s="13">
        <f t="shared" si="7"/>
        <v>3</v>
      </c>
      <c r="V25" s="19">
        <f t="shared" si="9"/>
        <v>1.3949925918485222E-2</v>
      </c>
      <c r="X25" s="1">
        <f t="shared" si="8"/>
        <v>4</v>
      </c>
      <c r="Y25" s="1">
        <f t="shared" si="1"/>
        <v>1</v>
      </c>
      <c r="Z25" s="1">
        <f t="shared" si="2"/>
        <v>3</v>
      </c>
      <c r="AA25" s="1">
        <f t="shared" si="3"/>
        <v>2</v>
      </c>
      <c r="AB25" s="1">
        <f t="shared" si="4"/>
        <v>6</v>
      </c>
      <c r="AC25" s="1">
        <f t="shared" si="5"/>
        <v>5</v>
      </c>
    </row>
    <row r="26" spans="1:29" x14ac:dyDescent="0.25">
      <c r="A26" s="21">
        <v>21</v>
      </c>
      <c r="B26" s="21">
        <v>23</v>
      </c>
      <c r="C26" s="21"/>
      <c r="D26" s="31">
        <v>81713</v>
      </c>
      <c r="E26" s="26">
        <v>87508</v>
      </c>
      <c r="F26" s="28">
        <v>81864</v>
      </c>
      <c r="G26" s="15">
        <v>83808</v>
      </c>
      <c r="H26" s="32">
        <v>75649</v>
      </c>
      <c r="I26" s="15">
        <v>81034</v>
      </c>
      <c r="J26" s="24">
        <v>78183</v>
      </c>
      <c r="K26" s="24">
        <v>75189</v>
      </c>
      <c r="L26" s="24">
        <v>72835</v>
      </c>
      <c r="M26" s="24">
        <v>79965</v>
      </c>
      <c r="N26" s="24">
        <v>77130</v>
      </c>
      <c r="O26" s="24">
        <v>82277</v>
      </c>
      <c r="P26" s="25">
        <v>350.79</v>
      </c>
      <c r="Q26" s="24">
        <v>77622</v>
      </c>
      <c r="R26" s="24">
        <v>72292</v>
      </c>
      <c r="S26" s="21" t="s">
        <v>25</v>
      </c>
      <c r="T26" s="22">
        <f t="shared" si="6"/>
        <v>4</v>
      </c>
      <c r="U26" s="13">
        <f t="shared" si="7"/>
        <v>3</v>
      </c>
      <c r="V26" s="19">
        <f t="shared" si="9"/>
        <v>1.3758002798657635E-2</v>
      </c>
      <c r="X26" s="1">
        <f t="shared" si="8"/>
        <v>4</v>
      </c>
      <c r="Y26" s="1">
        <f t="shared" si="1"/>
        <v>1</v>
      </c>
      <c r="Z26" s="1">
        <f t="shared" si="2"/>
        <v>3</v>
      </c>
      <c r="AA26" s="1">
        <f t="shared" si="3"/>
        <v>2</v>
      </c>
      <c r="AB26" s="1">
        <f t="shared" si="4"/>
        <v>6</v>
      </c>
      <c r="AC26" s="1">
        <f t="shared" si="5"/>
        <v>5</v>
      </c>
    </row>
    <row r="27" spans="1:29" x14ac:dyDescent="0.25">
      <c r="A27" s="21">
        <v>22</v>
      </c>
      <c r="B27" s="21">
        <v>24</v>
      </c>
      <c r="C27" s="21"/>
      <c r="D27" s="31">
        <v>82924</v>
      </c>
      <c r="E27" s="26">
        <v>87508</v>
      </c>
      <c r="F27" s="28">
        <v>82975</v>
      </c>
      <c r="G27" s="15">
        <v>83808</v>
      </c>
      <c r="H27" s="32">
        <v>77715</v>
      </c>
      <c r="I27" s="15">
        <v>81678</v>
      </c>
      <c r="J27" s="24">
        <v>80494</v>
      </c>
      <c r="K27" s="24">
        <v>77444</v>
      </c>
      <c r="L27" s="24">
        <v>74921</v>
      </c>
      <c r="M27" s="24">
        <v>80364</v>
      </c>
      <c r="N27" s="24">
        <v>77647</v>
      </c>
      <c r="O27" s="24">
        <v>82803</v>
      </c>
      <c r="P27" s="25">
        <v>350.79</v>
      </c>
      <c r="Q27" s="24">
        <v>78514</v>
      </c>
      <c r="R27" s="24">
        <v>72496</v>
      </c>
      <c r="S27" s="21" t="s">
        <v>25</v>
      </c>
      <c r="T27" s="22">
        <f t="shared" si="6"/>
        <v>3</v>
      </c>
      <c r="U27" s="13">
        <f t="shared" si="7"/>
        <v>3</v>
      </c>
      <c r="V27" s="19">
        <f t="shared" si="9"/>
        <v>1.3571288967067332E-2</v>
      </c>
      <c r="X27" s="1">
        <f t="shared" si="8"/>
        <v>4</v>
      </c>
      <c r="Y27" s="1">
        <f t="shared" si="1"/>
        <v>1</v>
      </c>
      <c r="Z27" s="1">
        <f t="shared" si="2"/>
        <v>3</v>
      </c>
      <c r="AA27" s="1">
        <f t="shared" si="3"/>
        <v>2</v>
      </c>
      <c r="AB27" s="1">
        <f t="shared" si="4"/>
        <v>6</v>
      </c>
      <c r="AC27" s="1">
        <f t="shared" si="5"/>
        <v>5</v>
      </c>
    </row>
    <row r="28" spans="1:29" x14ac:dyDescent="0.25">
      <c r="A28" s="21">
        <v>23</v>
      </c>
      <c r="B28" s="21">
        <v>25</v>
      </c>
      <c r="C28" s="21"/>
      <c r="D28" s="31">
        <v>84135</v>
      </c>
      <c r="E28" s="26">
        <v>88161</v>
      </c>
      <c r="F28" s="28">
        <v>84086</v>
      </c>
      <c r="G28" s="15">
        <v>85236</v>
      </c>
      <c r="H28" s="32">
        <v>77879</v>
      </c>
      <c r="I28" s="15">
        <v>82295</v>
      </c>
      <c r="J28" s="24">
        <v>80494</v>
      </c>
      <c r="K28" s="24">
        <v>77444</v>
      </c>
      <c r="L28" s="24">
        <v>75045</v>
      </c>
      <c r="M28" s="24">
        <v>80766</v>
      </c>
      <c r="N28" s="24">
        <v>79698</v>
      </c>
      <c r="O28" s="24">
        <v>83328</v>
      </c>
      <c r="P28" s="25">
        <v>350.79</v>
      </c>
      <c r="Q28" s="24">
        <v>79389</v>
      </c>
      <c r="R28" s="24">
        <v>72709</v>
      </c>
      <c r="S28" s="21" t="s">
        <v>25</v>
      </c>
      <c r="T28" s="22">
        <f t="shared" si="6"/>
        <v>4</v>
      </c>
      <c r="U28" s="13">
        <f t="shared" si="7"/>
        <v>4</v>
      </c>
      <c r="V28" s="19">
        <f t="shared" si="9"/>
        <v>1.3389575173244954E-2</v>
      </c>
      <c r="X28" s="1">
        <f t="shared" si="8"/>
        <v>3</v>
      </c>
      <c r="Y28" s="1">
        <f t="shared" si="1"/>
        <v>1</v>
      </c>
      <c r="Z28" s="1">
        <f t="shared" si="2"/>
        <v>4</v>
      </c>
      <c r="AA28" s="1">
        <f t="shared" si="3"/>
        <v>2</v>
      </c>
      <c r="AB28" s="1">
        <f t="shared" si="4"/>
        <v>6</v>
      </c>
      <c r="AC28" s="1">
        <f t="shared" si="5"/>
        <v>5</v>
      </c>
    </row>
    <row r="29" spans="1:29" x14ac:dyDescent="0.25">
      <c r="A29" s="21">
        <v>24</v>
      </c>
      <c r="B29" s="21">
        <v>26</v>
      </c>
      <c r="C29" s="21"/>
      <c r="D29" s="31">
        <v>85346</v>
      </c>
      <c r="E29" s="26">
        <v>88161</v>
      </c>
      <c r="F29" s="28">
        <v>85197</v>
      </c>
      <c r="G29" s="15">
        <v>85236</v>
      </c>
      <c r="H29" s="32">
        <v>80003</v>
      </c>
      <c r="I29" s="15">
        <v>82911</v>
      </c>
      <c r="J29" s="24">
        <v>80494</v>
      </c>
      <c r="K29" s="24">
        <v>77444</v>
      </c>
      <c r="L29" s="24">
        <v>77189</v>
      </c>
      <c r="M29" s="24">
        <v>80766</v>
      </c>
      <c r="N29" s="24">
        <v>80215</v>
      </c>
      <c r="O29" s="24">
        <v>83853</v>
      </c>
      <c r="P29" s="25">
        <v>350.79</v>
      </c>
      <c r="Q29" s="24">
        <v>80061</v>
      </c>
      <c r="R29" s="24">
        <v>72837</v>
      </c>
      <c r="S29" s="21" t="s">
        <v>25</v>
      </c>
      <c r="T29" s="22">
        <f t="shared" si="6"/>
        <v>4</v>
      </c>
      <c r="U29" s="12">
        <f t="shared" si="7"/>
        <v>4</v>
      </c>
      <c r="V29" s="19">
        <f t="shared" si="9"/>
        <v>1.321266322574507E-2</v>
      </c>
      <c r="X29" s="1">
        <f t="shared" si="8"/>
        <v>2</v>
      </c>
      <c r="Y29" s="1">
        <f t="shared" si="1"/>
        <v>1</v>
      </c>
      <c r="Z29" s="1">
        <f t="shared" si="2"/>
        <v>4</v>
      </c>
      <c r="AA29" s="1">
        <f t="shared" si="3"/>
        <v>3</v>
      </c>
      <c r="AB29" s="1">
        <f t="shared" si="4"/>
        <v>6</v>
      </c>
      <c r="AC29" s="1">
        <f t="shared" si="5"/>
        <v>5</v>
      </c>
    </row>
    <row r="30" spans="1:29" x14ac:dyDescent="0.25">
      <c r="A30" s="21">
        <v>25</v>
      </c>
      <c r="B30" s="21">
        <v>27</v>
      </c>
      <c r="C30" s="21"/>
      <c r="D30" s="31">
        <v>86557</v>
      </c>
      <c r="E30" s="26">
        <v>88161</v>
      </c>
      <c r="F30" s="28">
        <v>86308</v>
      </c>
      <c r="G30" s="15">
        <v>87540</v>
      </c>
      <c r="H30" s="32">
        <v>80168</v>
      </c>
      <c r="I30" s="15">
        <v>83529</v>
      </c>
      <c r="J30" s="24">
        <v>80494</v>
      </c>
      <c r="K30" s="24">
        <v>77444</v>
      </c>
      <c r="L30" s="24">
        <v>77312</v>
      </c>
      <c r="M30" s="24">
        <v>80766</v>
      </c>
      <c r="N30" s="24">
        <v>80215</v>
      </c>
      <c r="O30" s="24">
        <v>84378</v>
      </c>
      <c r="P30" s="25">
        <v>350.79</v>
      </c>
      <c r="Q30" s="24">
        <v>80864</v>
      </c>
      <c r="R30" s="24">
        <v>72992</v>
      </c>
      <c r="S30" s="21" t="s">
        <v>25</v>
      </c>
      <c r="T30" s="22">
        <f t="shared" si="6"/>
        <v>4</v>
      </c>
      <c r="U30" s="10">
        <f t="shared" si="7"/>
        <v>4</v>
      </c>
      <c r="V30" s="19">
        <f t="shared" si="9"/>
        <v>1.304036527107762E-2</v>
      </c>
      <c r="X30" s="1">
        <f t="shared" si="8"/>
        <v>3</v>
      </c>
      <c r="Y30" s="1">
        <f t="shared" si="1"/>
        <v>1</v>
      </c>
      <c r="Z30" s="1">
        <f t="shared" si="2"/>
        <v>4</v>
      </c>
      <c r="AA30" s="1">
        <f t="shared" si="3"/>
        <v>2</v>
      </c>
      <c r="AB30" s="1">
        <f t="shared" si="4"/>
        <v>6</v>
      </c>
      <c r="AC30" s="1">
        <f t="shared" si="5"/>
        <v>5</v>
      </c>
    </row>
    <row r="31" spans="1:29" x14ac:dyDescent="0.25">
      <c r="A31" s="21">
        <v>26</v>
      </c>
      <c r="B31" s="21">
        <v>28</v>
      </c>
      <c r="C31" s="21"/>
      <c r="D31" s="31">
        <v>87768</v>
      </c>
      <c r="E31" s="26">
        <v>88818</v>
      </c>
      <c r="F31" s="28">
        <v>87419</v>
      </c>
      <c r="G31" s="15">
        <v>89904</v>
      </c>
      <c r="H31" s="32">
        <v>82351</v>
      </c>
      <c r="I31" s="15">
        <v>84470</v>
      </c>
      <c r="J31" s="24">
        <v>80494</v>
      </c>
      <c r="K31" s="24">
        <v>77444</v>
      </c>
      <c r="L31" s="24">
        <v>77440</v>
      </c>
      <c r="M31" s="24">
        <v>80766</v>
      </c>
      <c r="N31" s="24">
        <v>80732</v>
      </c>
      <c r="O31" s="24">
        <v>84904</v>
      </c>
      <c r="P31" s="25">
        <v>350.79</v>
      </c>
      <c r="Q31" s="24">
        <v>81483</v>
      </c>
      <c r="R31" s="24">
        <v>73151</v>
      </c>
      <c r="S31" s="21" t="s">
        <v>25</v>
      </c>
      <c r="T31" s="21">
        <f t="shared" si="6"/>
        <v>4</v>
      </c>
      <c r="U31" s="10">
        <f t="shared" si="7"/>
        <v>4</v>
      </c>
      <c r="V31" s="19">
        <f t="shared" si="9"/>
        <v>1.2872503128331093E-2</v>
      </c>
      <c r="X31" s="1">
        <f t="shared" si="8"/>
        <v>3</v>
      </c>
      <c r="Y31" s="1">
        <f t="shared" si="1"/>
        <v>2</v>
      </c>
      <c r="Z31" s="1">
        <f t="shared" si="2"/>
        <v>4</v>
      </c>
      <c r="AA31" s="1">
        <f t="shared" si="3"/>
        <v>1</v>
      </c>
      <c r="AB31" s="1">
        <f t="shared" si="4"/>
        <v>6</v>
      </c>
      <c r="AC31" s="1">
        <f t="shared" si="5"/>
        <v>5</v>
      </c>
    </row>
    <row r="32" spans="1:29" x14ac:dyDescent="0.25">
      <c r="A32" s="21">
        <v>27</v>
      </c>
      <c r="B32" s="21">
        <v>29</v>
      </c>
      <c r="C32" s="21"/>
      <c r="D32" s="31">
        <v>88979</v>
      </c>
      <c r="E32" s="26">
        <v>88818</v>
      </c>
      <c r="F32" s="28">
        <v>89052</v>
      </c>
      <c r="G32" s="15">
        <v>89904</v>
      </c>
      <c r="H32" s="32">
        <v>82514</v>
      </c>
      <c r="I32" s="15">
        <v>85426</v>
      </c>
      <c r="J32" s="24">
        <v>80494</v>
      </c>
      <c r="K32" s="24">
        <v>77444</v>
      </c>
      <c r="L32" s="24">
        <v>77594</v>
      </c>
      <c r="M32" s="24">
        <v>80766</v>
      </c>
      <c r="N32" s="24">
        <v>80732</v>
      </c>
      <c r="O32" s="24">
        <v>85429</v>
      </c>
      <c r="P32" s="25">
        <v>350.79</v>
      </c>
      <c r="Q32" s="24">
        <v>81705</v>
      </c>
      <c r="R32" s="24">
        <v>73216</v>
      </c>
      <c r="S32" s="21" t="s">
        <v>25</v>
      </c>
      <c r="T32" s="21">
        <f t="shared" si="6"/>
        <v>2</v>
      </c>
      <c r="U32" s="10">
        <f t="shared" si="7"/>
        <v>2</v>
      </c>
      <c r="V32" s="19">
        <f t="shared" si="9"/>
        <v>1.8680149624223565E-2</v>
      </c>
      <c r="X32" s="1">
        <f t="shared" si="8"/>
        <v>3</v>
      </c>
      <c r="Y32" s="1">
        <f t="shared" si="1"/>
        <v>4</v>
      </c>
      <c r="Z32" s="1">
        <f t="shared" si="2"/>
        <v>2</v>
      </c>
      <c r="AA32" s="1">
        <f t="shared" si="3"/>
        <v>1</v>
      </c>
      <c r="AB32" s="1">
        <f t="shared" si="4"/>
        <v>6</v>
      </c>
      <c r="AC32" s="1">
        <f t="shared" si="5"/>
        <v>5</v>
      </c>
    </row>
    <row r="33" spans="1:29" x14ac:dyDescent="0.25">
      <c r="A33" s="21">
        <v>28</v>
      </c>
      <c r="B33" s="21">
        <v>30</v>
      </c>
      <c r="C33" s="21"/>
      <c r="D33" s="31">
        <v>90190</v>
      </c>
      <c r="E33" s="26">
        <v>88818</v>
      </c>
      <c r="F33" s="28">
        <v>90342</v>
      </c>
      <c r="G33" s="15">
        <v>89904</v>
      </c>
      <c r="H33" s="32">
        <v>84758</v>
      </c>
      <c r="I33" s="15">
        <v>85426</v>
      </c>
      <c r="J33" s="24">
        <v>80494</v>
      </c>
      <c r="K33" s="24">
        <v>77444</v>
      </c>
      <c r="L33" s="24">
        <v>77594</v>
      </c>
      <c r="M33" s="24">
        <v>80766</v>
      </c>
      <c r="N33" s="24">
        <v>81249</v>
      </c>
      <c r="O33" s="24">
        <v>85954</v>
      </c>
      <c r="P33" s="25">
        <v>350.79</v>
      </c>
      <c r="Q33" s="24">
        <v>81904</v>
      </c>
      <c r="R33" s="24">
        <v>73253</v>
      </c>
      <c r="S33" s="21" t="s">
        <v>25</v>
      </c>
      <c r="T33" s="22">
        <f t="shared" si="6"/>
        <v>1</v>
      </c>
      <c r="U33" s="10">
        <f t="shared" si="7"/>
        <v>1</v>
      </c>
      <c r="V33" s="19">
        <f t="shared" si="9"/>
        <v>1.4485918339846382E-2</v>
      </c>
      <c r="X33" s="1">
        <f t="shared" si="8"/>
        <v>2</v>
      </c>
      <c r="Y33" s="1">
        <f t="shared" si="1"/>
        <v>4</v>
      </c>
      <c r="Z33" s="1">
        <f t="shared" si="2"/>
        <v>1</v>
      </c>
      <c r="AA33" s="1">
        <f t="shared" si="3"/>
        <v>3</v>
      </c>
      <c r="AB33" s="1">
        <f t="shared" si="4"/>
        <v>6</v>
      </c>
      <c r="AC33" s="1">
        <f t="shared" si="5"/>
        <v>5</v>
      </c>
    </row>
    <row r="34" spans="1:29" x14ac:dyDescent="0.25">
      <c r="A34" s="21">
        <v>29</v>
      </c>
      <c r="B34" s="21">
        <v>31</v>
      </c>
      <c r="C34" s="21"/>
      <c r="D34" s="31">
        <v>90190</v>
      </c>
      <c r="E34" s="26">
        <v>89528</v>
      </c>
      <c r="F34" s="28">
        <v>90342</v>
      </c>
      <c r="G34" s="15">
        <v>89904</v>
      </c>
      <c r="H34" s="32">
        <v>84921</v>
      </c>
      <c r="I34" s="15">
        <v>85426</v>
      </c>
      <c r="J34" s="24">
        <v>80494</v>
      </c>
      <c r="K34" s="24">
        <v>77444</v>
      </c>
      <c r="L34" s="24">
        <v>77594</v>
      </c>
      <c r="M34" s="24">
        <v>80766</v>
      </c>
      <c r="N34" s="24">
        <v>81249</v>
      </c>
      <c r="O34" s="24">
        <v>85954</v>
      </c>
      <c r="P34" s="25">
        <v>350.79</v>
      </c>
      <c r="Q34" s="24">
        <v>82052</v>
      </c>
      <c r="R34" s="24">
        <v>73280</v>
      </c>
      <c r="S34" s="21" t="s">
        <v>25</v>
      </c>
      <c r="T34" s="21">
        <f t="shared" si="6"/>
        <v>1</v>
      </c>
      <c r="U34" s="10">
        <f t="shared" si="7"/>
        <v>1</v>
      </c>
      <c r="V34" s="19">
        <f t="shared" si="9"/>
        <v>0</v>
      </c>
      <c r="X34" s="1">
        <f t="shared" si="8"/>
        <v>2</v>
      </c>
      <c r="Y34" s="1">
        <f t="shared" si="1"/>
        <v>4</v>
      </c>
      <c r="Z34" s="1">
        <f t="shared" si="2"/>
        <v>1</v>
      </c>
      <c r="AA34" s="1">
        <f t="shared" si="3"/>
        <v>3</v>
      </c>
      <c r="AB34" s="1">
        <f t="shared" si="4"/>
        <v>6</v>
      </c>
      <c r="AC34" s="1">
        <f t="shared" si="5"/>
        <v>5</v>
      </c>
    </row>
    <row r="35" spans="1:29" x14ac:dyDescent="0.25">
      <c r="A35" s="46" t="s">
        <v>46</v>
      </c>
      <c r="B35" s="21"/>
      <c r="C35" s="21"/>
      <c r="D35" s="31">
        <v>90190</v>
      </c>
      <c r="E35" s="26">
        <v>89528</v>
      </c>
      <c r="F35" s="29">
        <v>90342</v>
      </c>
      <c r="G35" s="15">
        <v>89904</v>
      </c>
      <c r="H35" s="32">
        <v>86069</v>
      </c>
      <c r="I35" s="15">
        <v>85426</v>
      </c>
      <c r="J35" s="24">
        <v>80494</v>
      </c>
      <c r="K35" s="24">
        <v>77444</v>
      </c>
      <c r="L35" s="24">
        <v>77594</v>
      </c>
      <c r="M35" s="24">
        <v>80766</v>
      </c>
      <c r="N35" s="24">
        <v>81766</v>
      </c>
      <c r="O35" s="24">
        <v>85954</v>
      </c>
      <c r="P35" s="25">
        <v>350.79</v>
      </c>
      <c r="Q35" s="24">
        <v>82297</v>
      </c>
      <c r="R35" s="24">
        <v>73325</v>
      </c>
      <c r="S35" s="21" t="s">
        <v>25</v>
      </c>
      <c r="T35" s="21">
        <f t="shared" si="6"/>
        <v>1</v>
      </c>
      <c r="U35" s="9">
        <f t="shared" si="7"/>
        <v>1</v>
      </c>
      <c r="V35" s="19"/>
      <c r="X35" s="1">
        <f t="shared" si="8"/>
        <v>2</v>
      </c>
      <c r="Y35" s="1">
        <f t="shared" si="1"/>
        <v>4</v>
      </c>
      <c r="Z35" s="1">
        <f t="shared" si="2"/>
        <v>1</v>
      </c>
      <c r="AA35" s="1">
        <f t="shared" si="3"/>
        <v>3</v>
      </c>
      <c r="AB35" s="1">
        <f t="shared" si="4"/>
        <v>5</v>
      </c>
      <c r="AC35" s="1">
        <f t="shared" si="5"/>
        <v>6</v>
      </c>
    </row>
    <row r="36" spans="1:29" x14ac:dyDescent="0.25">
      <c r="H36" s="33"/>
      <c r="W36" s="35" t="s">
        <v>41</v>
      </c>
      <c r="X36" s="36">
        <f>AVERAGE(X5:X35)</f>
        <v>3.4193548387096775</v>
      </c>
      <c r="Y36" s="36">
        <f t="shared" ref="Y36:AC36" si="10">AVERAGE(Y5:Y35)</f>
        <v>1.6129032258064515</v>
      </c>
      <c r="Z36" s="36">
        <f t="shared" si="10"/>
        <v>2.3548387096774195</v>
      </c>
      <c r="AA36" s="36">
        <f t="shared" si="10"/>
        <v>3.5483870967741935</v>
      </c>
      <c r="AB36" s="36">
        <f t="shared" si="10"/>
        <v>5.903225806451613</v>
      </c>
      <c r="AC36" s="36">
        <f t="shared" si="10"/>
        <v>4.161290322580645</v>
      </c>
    </row>
    <row r="38" spans="1:29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</sheetData>
  <mergeCells count="2">
    <mergeCell ref="A1:U1"/>
    <mergeCell ref="A38:U38"/>
  </mergeCells>
  <conditionalFormatting sqref="D5:I5">
    <cfRule type="colorScale" priority="13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6:I6">
    <cfRule type="colorScale" priority="1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7:I7">
    <cfRule type="colorScale" priority="13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8:I8">
    <cfRule type="colorScale" priority="1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9:I9">
    <cfRule type="colorScale" priority="12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0:I10">
    <cfRule type="colorScale" priority="1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1:I11">
    <cfRule type="colorScale" priority="12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2:I12">
    <cfRule type="colorScale" priority="1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3:I13">
    <cfRule type="colorScale" priority="12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4:I14">
    <cfRule type="colorScale" priority="1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5:I15">
    <cfRule type="colorScale" priority="12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6:I16">
    <cfRule type="colorScale" priority="12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7:I17">
    <cfRule type="colorScale" priority="12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8:I18">
    <cfRule type="colorScale" priority="11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9:I19">
    <cfRule type="colorScale" priority="11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0:I20">
    <cfRule type="colorScale" priority="11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1:I21">
    <cfRule type="colorScale" priority="11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2:I22">
    <cfRule type="colorScale" priority="11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3:I23">
    <cfRule type="colorScale" priority="11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4:I24">
    <cfRule type="colorScale" priority="11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5:I25">
    <cfRule type="colorScale" priority="11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6:I26">
    <cfRule type="colorScale" priority="11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7:I27">
    <cfRule type="colorScale" priority="11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8:I28">
    <cfRule type="colorScale" priority="10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9:I29">
    <cfRule type="colorScale" priority="10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0:I30">
    <cfRule type="colorScale" priority="10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1:I31">
    <cfRule type="colorScale" priority="10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2:I32">
    <cfRule type="colorScale" priority="10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3:F33 H33">
    <cfRule type="colorScale" priority="10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4:F34 H34">
    <cfRule type="colorScale" priority="10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 F35 H35">
    <cfRule type="colorScale" priority="10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U5:U35">
    <cfRule type="colorScale" priority="153">
      <colorScale>
        <cfvo type="min"/>
        <cfvo type="percentile" val="50"/>
        <cfvo type="max"/>
        <color rgb="FF63BE7B"/>
        <color rgb="FFFFEB84"/>
        <color rgb="FFFF9D59"/>
      </colorScale>
    </cfRule>
  </conditionalFormatting>
  <conditionalFormatting sqref="I33:I35">
    <cfRule type="colorScale" priority="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E35">
    <cfRule type="colorScale" priority="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G33:G35">
    <cfRule type="colorScale" priority="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:I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AC35 Y5:AC5">
    <cfRule type="colorScale" priority="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X5:AC35">
    <cfRule type="colorScale" priority="1">
      <colorScale>
        <cfvo type="min"/>
        <cfvo type="percentile" val="50"/>
        <cfvo type="max"/>
        <color rgb="FF63BE7B"/>
        <color rgb="FFFFEB84"/>
        <color rgb="FFFF0000"/>
      </colorScale>
    </cfRule>
  </conditionalFormatting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7"/>
  <sheetViews>
    <sheetView zoomScaleNormal="100" workbookViewId="0">
      <selection activeCell="A4" sqref="A4"/>
    </sheetView>
  </sheetViews>
  <sheetFormatPr defaultColWidth="8.85546875" defaultRowHeight="15" x14ac:dyDescent="0.25"/>
  <cols>
    <col min="1" max="1" width="9.42578125" style="8" customWidth="1"/>
    <col min="2" max="2" width="14.5703125" style="8" hidden="1" customWidth="1"/>
    <col min="3" max="3" width="9.85546875" style="8" hidden="1" customWidth="1"/>
    <col min="4" max="6" width="10.140625" style="27" bestFit="1" customWidth="1"/>
    <col min="7" max="9" width="9.28515625" style="8" bestFit="1" customWidth="1"/>
    <col min="10" max="15" width="8.7109375" style="8" hidden="1" customWidth="1"/>
    <col min="16" max="18" width="12" style="8" hidden="1" customWidth="1"/>
    <col min="19" max="19" width="1.42578125" style="8" hidden="1" customWidth="1"/>
    <col min="20" max="20" width="8.28515625" style="7" hidden="1" customWidth="1"/>
    <col min="21" max="21" width="8.28515625" style="8" bestFit="1" customWidth="1"/>
    <col min="22" max="22" width="0" style="1" hidden="1" customWidth="1"/>
    <col min="23" max="23" width="5.28515625" style="1" bestFit="1" customWidth="1"/>
    <col min="24" max="24" width="10.140625" style="1" bestFit="1" customWidth="1"/>
    <col min="25" max="16384" width="8.85546875" style="1"/>
  </cols>
  <sheetData>
    <row r="1" spans="1:38" ht="21" x14ac:dyDescent="0.35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38" x14ac:dyDescent="0.25">
      <c r="A2" s="21"/>
      <c r="B2" s="21"/>
      <c r="C2" s="21"/>
      <c r="D2" s="23"/>
      <c r="E2" s="23"/>
      <c r="F2" s="23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1"/>
      <c r="AF2" s="42" t="s">
        <v>43</v>
      </c>
      <c r="AG2" s="42"/>
      <c r="AH2" s="42"/>
      <c r="AI2" s="42"/>
      <c r="AJ2" s="42"/>
      <c r="AK2" s="42"/>
      <c r="AL2" s="34"/>
    </row>
    <row r="3" spans="1:38" x14ac:dyDescent="0.25">
      <c r="A3" s="21"/>
      <c r="B3" s="21"/>
      <c r="C3" s="21"/>
      <c r="D3" s="45" t="s">
        <v>9</v>
      </c>
      <c r="E3" s="45" t="s">
        <v>3</v>
      </c>
      <c r="F3" s="45" t="s">
        <v>5</v>
      </c>
      <c r="G3" s="46" t="s">
        <v>8</v>
      </c>
      <c r="H3" s="46" t="s">
        <v>2</v>
      </c>
      <c r="I3" s="46" t="s">
        <v>0</v>
      </c>
      <c r="J3" s="46" t="s">
        <v>7</v>
      </c>
      <c r="K3" s="46" t="s">
        <v>6</v>
      </c>
      <c r="L3" s="46" t="s">
        <v>11</v>
      </c>
      <c r="M3" s="46" t="s">
        <v>10</v>
      </c>
      <c r="N3" s="46" t="s">
        <v>4</v>
      </c>
      <c r="O3" s="46" t="s">
        <v>1</v>
      </c>
      <c r="P3" s="46" t="s">
        <v>12</v>
      </c>
      <c r="Q3" s="46" t="s">
        <v>13</v>
      </c>
      <c r="R3" s="46" t="s">
        <v>26</v>
      </c>
      <c r="S3" s="46" t="s">
        <v>25</v>
      </c>
      <c r="T3" s="47" t="s">
        <v>27</v>
      </c>
      <c r="U3" s="47" t="s">
        <v>27</v>
      </c>
      <c r="V3" s="34"/>
      <c r="W3" s="34"/>
      <c r="X3" s="45" t="s">
        <v>9</v>
      </c>
      <c r="Y3" s="45" t="s">
        <v>3</v>
      </c>
      <c r="Z3" s="45" t="s">
        <v>5</v>
      </c>
      <c r="AA3" s="46" t="s">
        <v>8</v>
      </c>
      <c r="AB3" s="46" t="s">
        <v>2</v>
      </c>
      <c r="AC3" s="46" t="s">
        <v>0</v>
      </c>
      <c r="AF3" s="23" t="s">
        <v>9</v>
      </c>
      <c r="AG3" s="23" t="s">
        <v>3</v>
      </c>
      <c r="AH3" s="23" t="s">
        <v>5</v>
      </c>
      <c r="AI3" s="21" t="s">
        <v>8</v>
      </c>
      <c r="AJ3" s="21" t="s">
        <v>2</v>
      </c>
      <c r="AK3" s="21" t="s">
        <v>0</v>
      </c>
      <c r="AL3" s="1" t="s">
        <v>5</v>
      </c>
    </row>
    <row r="4" spans="1:38" x14ac:dyDescent="0.25">
      <c r="A4" s="21"/>
      <c r="B4" s="21"/>
      <c r="C4" s="21"/>
      <c r="D4" s="23"/>
      <c r="E4" s="23"/>
      <c r="F4" s="23"/>
      <c r="G4" s="23"/>
      <c r="H4" s="23"/>
      <c r="I4" s="23"/>
      <c r="J4" s="23">
        <v>46634</v>
      </c>
      <c r="K4" s="23">
        <v>26335</v>
      </c>
      <c r="L4" s="23">
        <v>16647</v>
      </c>
      <c r="M4" s="23">
        <v>8892</v>
      </c>
      <c r="N4" s="23">
        <v>5250</v>
      </c>
      <c r="O4" s="23">
        <v>4602</v>
      </c>
      <c r="P4" s="21" t="s">
        <v>14</v>
      </c>
      <c r="Q4" s="21" t="s">
        <v>15</v>
      </c>
      <c r="R4" s="21" t="s">
        <v>16</v>
      </c>
      <c r="S4" s="21" t="s">
        <v>25</v>
      </c>
      <c r="T4" s="22" t="s">
        <v>28</v>
      </c>
      <c r="U4" s="22" t="s">
        <v>28</v>
      </c>
      <c r="X4" s="22" t="s">
        <v>28</v>
      </c>
      <c r="Y4" s="22" t="s">
        <v>28</v>
      </c>
      <c r="Z4" s="22" t="s">
        <v>28</v>
      </c>
      <c r="AA4" s="22" t="s">
        <v>28</v>
      </c>
      <c r="AB4" s="22" t="s">
        <v>28</v>
      </c>
      <c r="AC4" s="22" t="s">
        <v>28</v>
      </c>
      <c r="AL4" s="1" t="s">
        <v>42</v>
      </c>
    </row>
    <row r="5" spans="1:38" x14ac:dyDescent="0.25">
      <c r="A5" s="21" t="s">
        <v>17</v>
      </c>
      <c r="B5" s="21" t="s">
        <v>18</v>
      </c>
      <c r="C5" s="21" t="s">
        <v>17</v>
      </c>
      <c r="D5" s="31">
        <v>61980</v>
      </c>
      <c r="E5" s="26">
        <v>64303</v>
      </c>
      <c r="F5" s="28">
        <v>63835</v>
      </c>
      <c r="G5" s="15">
        <v>61380</v>
      </c>
      <c r="H5" s="32">
        <v>62015</v>
      </c>
      <c r="I5" s="15">
        <v>61662</v>
      </c>
      <c r="J5" s="24">
        <v>58831</v>
      </c>
      <c r="K5" s="24">
        <v>55571</v>
      </c>
      <c r="L5" s="24">
        <v>56063</v>
      </c>
      <c r="M5" s="24">
        <v>53315</v>
      </c>
      <c r="N5" s="24">
        <v>56403</v>
      </c>
      <c r="O5" s="24">
        <v>59206</v>
      </c>
      <c r="P5" s="25">
        <v>258.82</v>
      </c>
      <c r="Q5" s="24">
        <v>57558</v>
      </c>
      <c r="R5" s="24">
        <v>53325</v>
      </c>
      <c r="S5" s="21" t="s">
        <v>25</v>
      </c>
      <c r="T5" s="22">
        <f>RANK(F5,$D5:$O5,0)</f>
        <v>2</v>
      </c>
      <c r="U5" s="11">
        <f>RANK(F5,$D5:$I5,0)</f>
        <v>2</v>
      </c>
      <c r="V5" s="18" t="s">
        <v>32</v>
      </c>
      <c r="X5" s="1">
        <f t="shared" ref="X5" si="0">RANK(D5,$D5:$I5,0)</f>
        <v>4</v>
      </c>
      <c r="Y5" s="1">
        <f t="shared" ref="Y5:Y35" si="1">RANK(E5,$D5:$I5,0)</f>
        <v>1</v>
      </c>
      <c r="Z5" s="1">
        <f t="shared" ref="Z5:Z35" si="2">RANK(F5,$D5:$I5,0)</f>
        <v>2</v>
      </c>
      <c r="AA5" s="1">
        <f t="shared" ref="AA5:AA35" si="3">RANK(G5,$D5:$I5,0)</f>
        <v>6</v>
      </c>
      <c r="AB5" s="1">
        <f t="shared" ref="AB5:AB35" si="4">RANK(H5,$D5:$I5,0)</f>
        <v>3</v>
      </c>
      <c r="AC5" s="1">
        <f t="shared" ref="AC5:AC35" si="5">RANK(I5,$D5:$I5,0)</f>
        <v>5</v>
      </c>
      <c r="AE5" s="34" t="s">
        <v>37</v>
      </c>
      <c r="AF5" s="39">
        <f>'T-4'!X36</f>
        <v>4.5161290322580649</v>
      </c>
      <c r="AG5" s="39">
        <f>'T-4'!Y36</f>
        <v>3.4516129032258065</v>
      </c>
      <c r="AH5" s="39">
        <f>'T-4'!Z36</f>
        <v>2.2580645161290325</v>
      </c>
      <c r="AI5" s="39">
        <f>'T-4'!AA36</f>
        <v>3</v>
      </c>
      <c r="AJ5" s="39">
        <f>'T-4'!AB36</f>
        <v>5.838709677419355</v>
      </c>
      <c r="AK5" s="39">
        <f>'T-4'!AC36</f>
        <v>1.935483870967742</v>
      </c>
      <c r="AL5" s="1">
        <f>RANK(AH5,AF5:AK5,1)</f>
        <v>2</v>
      </c>
    </row>
    <row r="6" spans="1:38" x14ac:dyDescent="0.25">
      <c r="A6" s="21">
        <v>1</v>
      </c>
      <c r="B6" s="21">
        <v>3</v>
      </c>
      <c r="C6" s="21">
        <v>1</v>
      </c>
      <c r="D6" s="31">
        <v>63320</v>
      </c>
      <c r="E6" s="26">
        <v>64303</v>
      </c>
      <c r="F6" s="28">
        <v>65035</v>
      </c>
      <c r="G6" s="15">
        <v>61848</v>
      </c>
      <c r="H6" s="32">
        <v>62015</v>
      </c>
      <c r="I6" s="15">
        <v>62650</v>
      </c>
      <c r="J6" s="24">
        <v>58856</v>
      </c>
      <c r="K6" s="24">
        <v>57209</v>
      </c>
      <c r="L6" s="24">
        <v>56191</v>
      </c>
      <c r="M6" s="24">
        <v>54116</v>
      </c>
      <c r="N6" s="24">
        <v>57108</v>
      </c>
      <c r="O6" s="24">
        <v>60981</v>
      </c>
      <c r="P6" s="25">
        <v>266.58</v>
      </c>
      <c r="Q6" s="24">
        <v>58420</v>
      </c>
      <c r="R6" s="24">
        <v>54693</v>
      </c>
      <c r="S6" s="21" t="s">
        <v>25</v>
      </c>
      <c r="T6" s="22">
        <f>RANK(F6,$D6:$O6,0)</f>
        <v>1</v>
      </c>
      <c r="U6" s="11">
        <f>RANK(F6,$D6:$I6,0)</f>
        <v>1</v>
      </c>
      <c r="V6" s="19">
        <f>(F6-F5)/F5</f>
        <v>1.8798464792041985E-2</v>
      </c>
      <c r="X6" s="1">
        <f t="shared" ref="X6:X35" si="6">RANK(D6,$D6:$I6,0)</f>
        <v>3</v>
      </c>
      <c r="Y6" s="1">
        <f t="shared" si="1"/>
        <v>2</v>
      </c>
      <c r="Z6" s="1">
        <f t="shared" si="2"/>
        <v>1</v>
      </c>
      <c r="AA6" s="1">
        <f t="shared" si="3"/>
        <v>6</v>
      </c>
      <c r="AB6" s="1">
        <f t="shared" si="4"/>
        <v>5</v>
      </c>
      <c r="AC6" s="1">
        <f t="shared" si="5"/>
        <v>4</v>
      </c>
      <c r="AE6" s="34" t="s">
        <v>38</v>
      </c>
      <c r="AF6" s="39">
        <f>'T-5 '!X36</f>
        <v>4.387096774193548</v>
      </c>
      <c r="AG6" s="39">
        <f>'T-5 '!Y36</f>
        <v>2.6129032258064515</v>
      </c>
      <c r="AH6" s="39">
        <f>'T-5 '!Z36</f>
        <v>2.3225806451612905</v>
      </c>
      <c r="AI6" s="39">
        <f>'T-5 '!AA36</f>
        <v>3.3225806451612905</v>
      </c>
      <c r="AJ6" s="39">
        <f>'T-5 '!AB36</f>
        <v>5.870967741935484</v>
      </c>
      <c r="AK6" s="39">
        <f>'T-5 '!AC36</f>
        <v>2.4838709677419355</v>
      </c>
      <c r="AL6" s="1">
        <f t="shared" ref="AL6:AL8" si="7">RANK(AH6,AF6:AK6,1)</f>
        <v>1</v>
      </c>
    </row>
    <row r="7" spans="1:38" x14ac:dyDescent="0.25">
      <c r="A7" s="21">
        <v>2</v>
      </c>
      <c r="B7" s="21">
        <v>4</v>
      </c>
      <c r="C7" s="21">
        <v>2</v>
      </c>
      <c r="D7" s="31">
        <v>64660</v>
      </c>
      <c r="E7" s="26">
        <v>64303</v>
      </c>
      <c r="F7" s="28">
        <v>66235</v>
      </c>
      <c r="G7" s="15">
        <v>61848</v>
      </c>
      <c r="H7" s="32">
        <v>62015</v>
      </c>
      <c r="I7" s="15">
        <v>63345</v>
      </c>
      <c r="J7" s="24">
        <v>58881</v>
      </c>
      <c r="K7" s="24">
        <v>58896</v>
      </c>
      <c r="L7" s="24">
        <v>57745</v>
      </c>
      <c r="M7" s="24">
        <v>55468</v>
      </c>
      <c r="N7" s="24">
        <v>57679</v>
      </c>
      <c r="O7" s="24">
        <v>62745</v>
      </c>
      <c r="P7" s="25">
        <v>274.58</v>
      </c>
      <c r="Q7" s="24">
        <v>59437</v>
      </c>
      <c r="R7" s="24">
        <v>56132</v>
      </c>
      <c r="S7" s="21" t="s">
        <v>25</v>
      </c>
      <c r="T7" s="22">
        <f t="shared" ref="T7:T35" si="8">RANK(F7,$D7:$O7,0)</f>
        <v>1</v>
      </c>
      <c r="U7" s="12">
        <f t="shared" ref="U7:U35" si="9">RANK(F7,$D7:$I7,0)</f>
        <v>1</v>
      </c>
      <c r="V7" s="19">
        <f t="shared" ref="V7:V34" si="10">(F7-F6)/F6</f>
        <v>1.8451602983009147E-2</v>
      </c>
      <c r="X7" s="1">
        <f t="shared" si="6"/>
        <v>2</v>
      </c>
      <c r="Y7" s="1">
        <f t="shared" si="1"/>
        <v>3</v>
      </c>
      <c r="Z7" s="1">
        <f t="shared" si="2"/>
        <v>1</v>
      </c>
      <c r="AA7" s="1">
        <f t="shared" si="3"/>
        <v>6</v>
      </c>
      <c r="AB7" s="1">
        <f t="shared" si="4"/>
        <v>5</v>
      </c>
      <c r="AC7" s="1">
        <f t="shared" si="5"/>
        <v>4</v>
      </c>
      <c r="AE7" s="34" t="s">
        <v>39</v>
      </c>
      <c r="AF7" s="39">
        <f>'T-6 '!X36</f>
        <v>3.4193548387096775</v>
      </c>
      <c r="AG7" s="39">
        <f>'T-6 '!Y36</f>
        <v>1.6129032258064515</v>
      </c>
      <c r="AH7" s="39">
        <f>'T-6 '!Z36</f>
        <v>2.3548387096774195</v>
      </c>
      <c r="AI7" s="39">
        <f>'T-6 '!AA36</f>
        <v>3.5483870967741935</v>
      </c>
      <c r="AJ7" s="39">
        <f>'T-6 '!AB36</f>
        <v>5.903225806451613</v>
      </c>
      <c r="AK7" s="39">
        <f>'T-6 '!AC36</f>
        <v>4.161290322580645</v>
      </c>
      <c r="AL7" s="1">
        <f t="shared" si="7"/>
        <v>2</v>
      </c>
    </row>
    <row r="8" spans="1:38" x14ac:dyDescent="0.25">
      <c r="A8" s="21">
        <v>3</v>
      </c>
      <c r="B8" s="21">
        <v>5</v>
      </c>
      <c r="C8" s="21">
        <v>3</v>
      </c>
      <c r="D8" s="31">
        <v>66000</v>
      </c>
      <c r="E8" s="26">
        <v>66233</v>
      </c>
      <c r="F8" s="28">
        <v>67435</v>
      </c>
      <c r="G8" s="15">
        <v>63588</v>
      </c>
      <c r="H8" s="32">
        <v>62015</v>
      </c>
      <c r="I8" s="15">
        <v>64041</v>
      </c>
      <c r="J8" s="24">
        <v>60210</v>
      </c>
      <c r="K8" s="24">
        <v>60635</v>
      </c>
      <c r="L8" s="24">
        <v>57806</v>
      </c>
      <c r="M8" s="24">
        <v>57132</v>
      </c>
      <c r="N8" s="24">
        <v>58256</v>
      </c>
      <c r="O8" s="24">
        <v>64562</v>
      </c>
      <c r="P8" s="25">
        <v>282.82</v>
      </c>
      <c r="Q8" s="24">
        <v>60426</v>
      </c>
      <c r="R8" s="24">
        <v>57663</v>
      </c>
      <c r="S8" s="21" t="s">
        <v>25</v>
      </c>
      <c r="T8" s="22">
        <f t="shared" si="8"/>
        <v>1</v>
      </c>
      <c r="U8" s="12">
        <f t="shared" si="9"/>
        <v>1</v>
      </c>
      <c r="V8" s="19">
        <f t="shared" si="10"/>
        <v>1.8117309579527442E-2</v>
      </c>
      <c r="X8" s="1">
        <f t="shared" si="6"/>
        <v>3</v>
      </c>
      <c r="Y8" s="1">
        <f t="shared" si="1"/>
        <v>2</v>
      </c>
      <c r="Z8" s="1">
        <f t="shared" si="2"/>
        <v>1</v>
      </c>
      <c r="AA8" s="1">
        <f t="shared" si="3"/>
        <v>5</v>
      </c>
      <c r="AB8" s="1">
        <f t="shared" si="4"/>
        <v>6</v>
      </c>
      <c r="AC8" s="1">
        <f t="shared" si="5"/>
        <v>4</v>
      </c>
      <c r="AE8" s="34" t="s">
        <v>40</v>
      </c>
      <c r="AF8" s="39">
        <f>X36</f>
        <v>2.967741935483871</v>
      </c>
      <c r="AG8" s="39">
        <f t="shared" ref="AG8:AK8" si="11">Y36</f>
        <v>1.2258064516129032</v>
      </c>
      <c r="AH8" s="39">
        <f t="shared" si="11"/>
        <v>3.225806451612903</v>
      </c>
      <c r="AI8" s="39">
        <f t="shared" si="11"/>
        <v>3.6129032258064515</v>
      </c>
      <c r="AJ8" s="39">
        <f t="shared" si="11"/>
        <v>5.838709677419355</v>
      </c>
      <c r="AK8" s="39">
        <f t="shared" si="11"/>
        <v>4.129032258064516</v>
      </c>
      <c r="AL8" s="1">
        <f t="shared" si="7"/>
        <v>3</v>
      </c>
    </row>
    <row r="9" spans="1:38" x14ac:dyDescent="0.25">
      <c r="A9" s="21">
        <v>4</v>
      </c>
      <c r="B9" s="21">
        <v>6</v>
      </c>
      <c r="C9" s="21">
        <v>4</v>
      </c>
      <c r="D9" s="31">
        <v>67340</v>
      </c>
      <c r="E9" s="26">
        <v>69271</v>
      </c>
      <c r="F9" s="28">
        <v>68635</v>
      </c>
      <c r="G9" s="15">
        <v>63588</v>
      </c>
      <c r="H9" s="32">
        <v>63549</v>
      </c>
      <c r="I9" s="15">
        <v>65494</v>
      </c>
      <c r="J9" s="24">
        <v>61809</v>
      </c>
      <c r="K9" s="24">
        <v>63018</v>
      </c>
      <c r="L9" s="24">
        <v>57806</v>
      </c>
      <c r="M9" s="24">
        <v>58846</v>
      </c>
      <c r="N9" s="24">
        <v>58838</v>
      </c>
      <c r="O9" s="24">
        <v>67004</v>
      </c>
      <c r="P9" s="25">
        <v>294.13</v>
      </c>
      <c r="Q9" s="24">
        <v>61695</v>
      </c>
      <c r="R9" s="24">
        <v>59703</v>
      </c>
      <c r="S9" s="21" t="s">
        <v>25</v>
      </c>
      <c r="T9" s="22">
        <f t="shared" si="8"/>
        <v>2</v>
      </c>
      <c r="U9" s="12">
        <f t="shared" si="9"/>
        <v>2</v>
      </c>
      <c r="V9" s="19">
        <f t="shared" si="10"/>
        <v>1.7794913620523468E-2</v>
      </c>
      <c r="X9" s="1">
        <f t="shared" si="6"/>
        <v>3</v>
      </c>
      <c r="Y9" s="1">
        <f t="shared" si="1"/>
        <v>1</v>
      </c>
      <c r="Z9" s="1">
        <f t="shared" si="2"/>
        <v>2</v>
      </c>
      <c r="AA9" s="1">
        <f t="shared" si="3"/>
        <v>5</v>
      </c>
      <c r="AB9" s="1">
        <f t="shared" si="4"/>
        <v>6</v>
      </c>
      <c r="AC9" s="1">
        <f t="shared" si="5"/>
        <v>4</v>
      </c>
      <c r="AE9" s="34" t="s">
        <v>41</v>
      </c>
      <c r="AF9" s="36">
        <f>AVERAGE(AF5:AF8)</f>
        <v>3.82258064516129</v>
      </c>
      <c r="AG9" s="36">
        <f t="shared" ref="AG9:AK9" si="12">AVERAGE(AG5:AG8)</f>
        <v>2.2258064516129035</v>
      </c>
      <c r="AH9" s="36">
        <f t="shared" si="12"/>
        <v>2.540322580645161</v>
      </c>
      <c r="AI9" s="36">
        <f t="shared" si="12"/>
        <v>3.370967741935484</v>
      </c>
      <c r="AJ9" s="36">
        <f t="shared" si="12"/>
        <v>5.862903225806452</v>
      </c>
      <c r="AK9" s="36">
        <f t="shared" si="12"/>
        <v>3.17741935483871</v>
      </c>
    </row>
    <row r="10" spans="1:38" x14ac:dyDescent="0.25">
      <c r="A10" s="21">
        <v>5</v>
      </c>
      <c r="B10" s="21">
        <v>7</v>
      </c>
      <c r="C10" s="21">
        <v>5</v>
      </c>
      <c r="D10" s="31">
        <v>68680</v>
      </c>
      <c r="E10" s="26">
        <v>71350</v>
      </c>
      <c r="F10" s="28">
        <v>69835</v>
      </c>
      <c r="G10" s="15">
        <v>67656</v>
      </c>
      <c r="H10" s="32">
        <v>63607</v>
      </c>
      <c r="I10" s="15">
        <v>66980</v>
      </c>
      <c r="J10" s="24">
        <v>63471</v>
      </c>
      <c r="K10" s="24">
        <v>64880</v>
      </c>
      <c r="L10" s="24">
        <v>57822</v>
      </c>
      <c r="M10" s="24">
        <v>60612</v>
      </c>
      <c r="N10" s="24">
        <v>59427</v>
      </c>
      <c r="O10" s="24">
        <v>69004</v>
      </c>
      <c r="P10" s="25">
        <v>302.95999999999998</v>
      </c>
      <c r="Q10" s="24">
        <v>62829</v>
      </c>
      <c r="R10" s="24">
        <v>61365</v>
      </c>
      <c r="S10" s="21" t="s">
        <v>25</v>
      </c>
      <c r="T10" s="22">
        <f t="shared" si="8"/>
        <v>2</v>
      </c>
      <c r="U10" s="12">
        <f t="shared" si="9"/>
        <v>2</v>
      </c>
      <c r="V10" s="19">
        <f t="shared" si="10"/>
        <v>1.7483791068696727E-2</v>
      </c>
      <c r="X10" s="1">
        <f t="shared" si="6"/>
        <v>3</v>
      </c>
      <c r="Y10" s="1">
        <f t="shared" si="1"/>
        <v>1</v>
      </c>
      <c r="Z10" s="1">
        <f t="shared" si="2"/>
        <v>2</v>
      </c>
      <c r="AA10" s="1">
        <f t="shared" si="3"/>
        <v>4</v>
      </c>
      <c r="AB10" s="1">
        <f t="shared" si="4"/>
        <v>6</v>
      </c>
      <c r="AC10" s="1">
        <f t="shared" si="5"/>
        <v>5</v>
      </c>
    </row>
    <row r="11" spans="1:38" x14ac:dyDescent="0.25">
      <c r="A11" s="21">
        <v>6</v>
      </c>
      <c r="B11" s="21">
        <v>8</v>
      </c>
      <c r="C11" s="21">
        <v>6</v>
      </c>
      <c r="D11" s="31">
        <v>70020</v>
      </c>
      <c r="E11" s="26">
        <v>73586</v>
      </c>
      <c r="F11" s="28">
        <v>71035</v>
      </c>
      <c r="G11" s="15">
        <v>69588</v>
      </c>
      <c r="H11" s="32">
        <v>63713</v>
      </c>
      <c r="I11" s="15">
        <v>68501</v>
      </c>
      <c r="J11" s="24">
        <v>65168</v>
      </c>
      <c r="K11" s="24">
        <v>67754</v>
      </c>
      <c r="L11" s="24">
        <v>60272</v>
      </c>
      <c r="M11" s="24">
        <v>62733</v>
      </c>
      <c r="N11" s="24">
        <v>62003</v>
      </c>
      <c r="O11" s="24">
        <v>71926</v>
      </c>
      <c r="P11" s="25">
        <v>316.58999999999997</v>
      </c>
      <c r="Q11" s="24">
        <v>65054</v>
      </c>
      <c r="R11" s="24">
        <v>63958</v>
      </c>
      <c r="S11" s="21" t="s">
        <v>25</v>
      </c>
      <c r="T11" s="22">
        <f t="shared" si="8"/>
        <v>3</v>
      </c>
      <c r="U11" s="13">
        <f t="shared" si="9"/>
        <v>2</v>
      </c>
      <c r="V11" s="19">
        <f t="shared" si="10"/>
        <v>1.7183360778979022E-2</v>
      </c>
      <c r="X11" s="1">
        <f t="shared" si="6"/>
        <v>3</v>
      </c>
      <c r="Y11" s="1">
        <f t="shared" si="1"/>
        <v>1</v>
      </c>
      <c r="Z11" s="1">
        <f t="shared" si="2"/>
        <v>2</v>
      </c>
      <c r="AA11" s="1">
        <f t="shared" si="3"/>
        <v>4</v>
      </c>
      <c r="AB11" s="1">
        <f t="shared" si="4"/>
        <v>6</v>
      </c>
      <c r="AC11" s="1">
        <f t="shared" si="5"/>
        <v>5</v>
      </c>
    </row>
    <row r="12" spans="1:38" x14ac:dyDescent="0.25">
      <c r="A12" s="21">
        <v>7</v>
      </c>
      <c r="B12" s="21">
        <v>9</v>
      </c>
      <c r="C12" s="21">
        <v>7</v>
      </c>
      <c r="D12" s="31">
        <v>71360</v>
      </c>
      <c r="E12" s="26">
        <v>75793</v>
      </c>
      <c r="F12" s="28">
        <v>72235</v>
      </c>
      <c r="G12" s="15">
        <v>72576</v>
      </c>
      <c r="H12" s="32">
        <v>63819</v>
      </c>
      <c r="I12" s="15">
        <v>70064</v>
      </c>
      <c r="J12" s="24">
        <v>67457</v>
      </c>
      <c r="K12" s="24">
        <v>69758</v>
      </c>
      <c r="L12" s="24">
        <v>62077</v>
      </c>
      <c r="M12" s="24">
        <v>64929</v>
      </c>
      <c r="N12" s="24">
        <v>64963</v>
      </c>
      <c r="O12" s="24">
        <v>74109</v>
      </c>
      <c r="P12" s="25">
        <v>326.08999999999997</v>
      </c>
      <c r="Q12" s="24">
        <v>66994</v>
      </c>
      <c r="R12" s="24">
        <v>65869</v>
      </c>
      <c r="S12" s="21" t="s">
        <v>25</v>
      </c>
      <c r="T12" s="22">
        <f t="shared" si="8"/>
        <v>4</v>
      </c>
      <c r="U12" s="13">
        <f t="shared" si="9"/>
        <v>3</v>
      </c>
      <c r="V12" s="19">
        <f t="shared" si="10"/>
        <v>1.6893080875624692E-2</v>
      </c>
      <c r="X12" s="1">
        <f t="shared" si="6"/>
        <v>4</v>
      </c>
      <c r="Y12" s="1">
        <f t="shared" si="1"/>
        <v>1</v>
      </c>
      <c r="Z12" s="1">
        <f t="shared" si="2"/>
        <v>3</v>
      </c>
      <c r="AA12" s="1">
        <f t="shared" si="3"/>
        <v>2</v>
      </c>
      <c r="AB12" s="1">
        <f t="shared" si="4"/>
        <v>6</v>
      </c>
      <c r="AC12" s="1">
        <f t="shared" si="5"/>
        <v>5</v>
      </c>
      <c r="AF12" s="42" t="s">
        <v>44</v>
      </c>
      <c r="AG12" s="42"/>
      <c r="AH12" s="42"/>
      <c r="AI12" s="42"/>
      <c r="AJ12" s="42"/>
      <c r="AK12" s="42"/>
    </row>
    <row r="13" spans="1:38" x14ac:dyDescent="0.25">
      <c r="A13" s="21">
        <v>8</v>
      </c>
      <c r="B13" s="21">
        <v>10</v>
      </c>
      <c r="C13" s="21"/>
      <c r="D13" s="31">
        <v>72700</v>
      </c>
      <c r="E13" s="26">
        <v>78655</v>
      </c>
      <c r="F13" s="28">
        <v>73435</v>
      </c>
      <c r="G13" s="15">
        <v>74664</v>
      </c>
      <c r="H13" s="32">
        <v>64774</v>
      </c>
      <c r="I13" s="15">
        <v>71654</v>
      </c>
      <c r="J13" s="24">
        <v>69274</v>
      </c>
      <c r="K13" s="24">
        <v>69758</v>
      </c>
      <c r="L13" s="24">
        <v>63068</v>
      </c>
      <c r="M13" s="24">
        <v>66876</v>
      </c>
      <c r="N13" s="24">
        <v>65227</v>
      </c>
      <c r="O13" s="24">
        <v>74295</v>
      </c>
      <c r="P13" s="25">
        <v>326.08999999999997</v>
      </c>
      <c r="Q13" s="24">
        <v>68090</v>
      </c>
      <c r="R13" s="24">
        <v>66247</v>
      </c>
      <c r="S13" s="21" t="s">
        <v>25</v>
      </c>
      <c r="T13" s="22">
        <f t="shared" si="8"/>
        <v>4</v>
      </c>
      <c r="U13" s="13">
        <f t="shared" si="9"/>
        <v>3</v>
      </c>
      <c r="V13" s="19">
        <f t="shared" si="10"/>
        <v>1.6612445490413234E-2</v>
      </c>
      <c r="X13" s="1">
        <f t="shared" si="6"/>
        <v>4</v>
      </c>
      <c r="Y13" s="1">
        <f t="shared" si="1"/>
        <v>1</v>
      </c>
      <c r="Z13" s="1">
        <f t="shared" si="2"/>
        <v>3</v>
      </c>
      <c r="AA13" s="1">
        <f t="shared" si="3"/>
        <v>2</v>
      </c>
      <c r="AB13" s="1">
        <f t="shared" si="4"/>
        <v>6</v>
      </c>
      <c r="AC13" s="1">
        <f t="shared" si="5"/>
        <v>5</v>
      </c>
      <c r="AF13" s="23" t="s">
        <v>9</v>
      </c>
      <c r="AG13" s="23" t="s">
        <v>3</v>
      </c>
      <c r="AH13" s="23" t="s">
        <v>5</v>
      </c>
      <c r="AI13" s="21" t="s">
        <v>8</v>
      </c>
      <c r="AJ13" s="21" t="s">
        <v>2</v>
      </c>
      <c r="AK13" s="21" t="s">
        <v>0</v>
      </c>
    </row>
    <row r="14" spans="1:38" x14ac:dyDescent="0.25">
      <c r="A14" s="21">
        <v>9</v>
      </c>
      <c r="B14" s="21">
        <v>11</v>
      </c>
      <c r="C14" s="21" t="s">
        <v>19</v>
      </c>
      <c r="D14" s="31">
        <v>74040</v>
      </c>
      <c r="E14" s="26">
        <v>81013</v>
      </c>
      <c r="F14" s="28">
        <v>74635</v>
      </c>
      <c r="G14" s="15">
        <v>74664</v>
      </c>
      <c r="H14" s="32">
        <v>67469</v>
      </c>
      <c r="I14" s="15">
        <v>73296</v>
      </c>
      <c r="J14" s="24">
        <v>72034</v>
      </c>
      <c r="K14" s="24">
        <v>71823</v>
      </c>
      <c r="L14" s="24">
        <v>64996</v>
      </c>
      <c r="M14" s="24">
        <v>67545</v>
      </c>
      <c r="N14" s="24">
        <v>66997</v>
      </c>
      <c r="O14" s="24">
        <v>76266</v>
      </c>
      <c r="P14" s="25">
        <v>335.87</v>
      </c>
      <c r="Q14" s="24">
        <v>70179</v>
      </c>
      <c r="R14" s="24">
        <v>68196</v>
      </c>
      <c r="S14" s="21" t="s">
        <v>25</v>
      </c>
      <c r="T14" s="22">
        <f t="shared" si="8"/>
        <v>4</v>
      </c>
      <c r="U14" s="12">
        <f t="shared" si="9"/>
        <v>3</v>
      </c>
      <c r="V14" s="19">
        <f t="shared" si="10"/>
        <v>1.6340981820657723E-2</v>
      </c>
      <c r="X14" s="1">
        <f t="shared" si="6"/>
        <v>4</v>
      </c>
      <c r="Y14" s="1">
        <f t="shared" si="1"/>
        <v>1</v>
      </c>
      <c r="Z14" s="1">
        <f t="shared" si="2"/>
        <v>3</v>
      </c>
      <c r="AA14" s="1">
        <f t="shared" si="3"/>
        <v>2</v>
      </c>
      <c r="AB14" s="1">
        <f t="shared" si="4"/>
        <v>6</v>
      </c>
      <c r="AC14" s="1">
        <f t="shared" si="5"/>
        <v>5</v>
      </c>
      <c r="AE14" s="34" t="s">
        <v>37</v>
      </c>
      <c r="AF14" s="38">
        <f t="shared" ref="AF14" si="13">RANK(AF5,AD5:AI5,1)</f>
        <v>4</v>
      </c>
      <c r="AG14" s="38">
        <f t="shared" ref="AG14:AG17" si="14">RANK(AG5,AE5:AJ5,1)</f>
        <v>3</v>
      </c>
      <c r="AH14" s="38">
        <f t="shared" ref="AH14:AH17" si="15">RANK(AH5,AF5:AK5,1)</f>
        <v>2</v>
      </c>
      <c r="AI14" s="38">
        <f t="shared" ref="AI14:AI17" si="16">RANK(AI5,AG5:AL5,1)</f>
        <v>4</v>
      </c>
      <c r="AJ14" s="38">
        <f t="shared" ref="AJ14:AJ17" si="17">RANK(AJ5,AH5:AM5,1)</f>
        <v>5</v>
      </c>
      <c r="AK14" s="38">
        <f t="shared" ref="AK14:AK17" si="18">RANK(AK5,AI5:AN5,1)</f>
        <v>1</v>
      </c>
    </row>
    <row r="15" spans="1:38" x14ac:dyDescent="0.25">
      <c r="A15" s="21">
        <v>10</v>
      </c>
      <c r="B15" s="21">
        <v>12</v>
      </c>
      <c r="C15" s="21"/>
      <c r="D15" s="31">
        <v>75380</v>
      </c>
      <c r="E15" s="26">
        <v>81013</v>
      </c>
      <c r="F15" s="28">
        <v>75835</v>
      </c>
      <c r="G15" s="15">
        <v>76824</v>
      </c>
      <c r="H15" s="32">
        <v>69452</v>
      </c>
      <c r="I15" s="15">
        <v>74959</v>
      </c>
      <c r="J15" s="24">
        <v>74178</v>
      </c>
      <c r="K15" s="24">
        <v>71823</v>
      </c>
      <c r="L15" s="24">
        <v>67620</v>
      </c>
      <c r="M15" s="24">
        <v>68558</v>
      </c>
      <c r="N15" s="24">
        <v>70251</v>
      </c>
      <c r="O15" s="24">
        <v>76458</v>
      </c>
      <c r="P15" s="25">
        <v>335.87</v>
      </c>
      <c r="Q15" s="24">
        <v>71320</v>
      </c>
      <c r="R15" s="24">
        <v>68522</v>
      </c>
      <c r="S15" s="21" t="s">
        <v>25</v>
      </c>
      <c r="T15" s="22">
        <f t="shared" si="8"/>
        <v>4</v>
      </c>
      <c r="U15" s="12">
        <f t="shared" si="9"/>
        <v>3</v>
      </c>
      <c r="V15" s="19">
        <f t="shared" si="10"/>
        <v>1.607824747102566E-2</v>
      </c>
      <c r="X15" s="1">
        <f t="shared" si="6"/>
        <v>4</v>
      </c>
      <c r="Y15" s="1">
        <f t="shared" si="1"/>
        <v>1</v>
      </c>
      <c r="Z15" s="1">
        <f t="shared" si="2"/>
        <v>3</v>
      </c>
      <c r="AA15" s="1">
        <f t="shared" si="3"/>
        <v>2</v>
      </c>
      <c r="AB15" s="1">
        <f t="shared" si="4"/>
        <v>6</v>
      </c>
      <c r="AC15" s="1">
        <f t="shared" si="5"/>
        <v>5</v>
      </c>
      <c r="AE15" s="34" t="s">
        <v>38</v>
      </c>
      <c r="AF15" s="38">
        <f t="shared" ref="AF15:AF17" si="19">RANK(AF6,AD6:AI6,1)</f>
        <v>4</v>
      </c>
      <c r="AG15" s="38">
        <f t="shared" si="14"/>
        <v>2</v>
      </c>
      <c r="AH15" s="38">
        <f t="shared" si="15"/>
        <v>1</v>
      </c>
      <c r="AI15" s="38">
        <f t="shared" si="16"/>
        <v>5</v>
      </c>
      <c r="AJ15" s="38">
        <f t="shared" si="17"/>
        <v>5</v>
      </c>
      <c r="AK15" s="38">
        <f t="shared" si="18"/>
        <v>2</v>
      </c>
    </row>
    <row r="16" spans="1:38" x14ac:dyDescent="0.25">
      <c r="A16" s="21">
        <v>11</v>
      </c>
      <c r="B16" s="21">
        <v>13</v>
      </c>
      <c r="C16" s="21" t="s">
        <v>20</v>
      </c>
      <c r="D16" s="31">
        <v>76720</v>
      </c>
      <c r="E16" s="26">
        <v>83442</v>
      </c>
      <c r="F16" s="28">
        <v>77035</v>
      </c>
      <c r="G16" s="15">
        <v>76824</v>
      </c>
      <c r="H16" s="32">
        <v>71384</v>
      </c>
      <c r="I16" s="15">
        <v>76623</v>
      </c>
      <c r="J16" s="24">
        <v>74178</v>
      </c>
      <c r="K16" s="24">
        <v>73948</v>
      </c>
      <c r="L16" s="24">
        <v>69685</v>
      </c>
      <c r="M16" s="24">
        <v>69586</v>
      </c>
      <c r="N16" s="24">
        <v>72156</v>
      </c>
      <c r="O16" s="24">
        <v>78489</v>
      </c>
      <c r="P16" s="25">
        <v>345.95</v>
      </c>
      <c r="Q16" s="24">
        <v>73148</v>
      </c>
      <c r="R16" s="24">
        <v>70408</v>
      </c>
      <c r="S16" s="21" t="s">
        <v>25</v>
      </c>
      <c r="T16" s="22">
        <f t="shared" si="8"/>
        <v>3</v>
      </c>
      <c r="U16" s="13">
        <f t="shared" si="9"/>
        <v>2</v>
      </c>
      <c r="V16" s="19">
        <f t="shared" si="10"/>
        <v>1.5823828047735213E-2</v>
      </c>
      <c r="X16" s="1">
        <f t="shared" si="6"/>
        <v>4</v>
      </c>
      <c r="Y16" s="1">
        <f t="shared" si="1"/>
        <v>1</v>
      </c>
      <c r="Z16" s="1">
        <f t="shared" si="2"/>
        <v>2</v>
      </c>
      <c r="AA16" s="1">
        <f t="shared" si="3"/>
        <v>3</v>
      </c>
      <c r="AB16" s="1">
        <f t="shared" si="4"/>
        <v>6</v>
      </c>
      <c r="AC16" s="1">
        <f t="shared" si="5"/>
        <v>5</v>
      </c>
      <c r="AE16" s="34" t="s">
        <v>39</v>
      </c>
      <c r="AF16" s="38">
        <f t="shared" si="19"/>
        <v>3</v>
      </c>
      <c r="AG16" s="38">
        <f t="shared" si="14"/>
        <v>1</v>
      </c>
      <c r="AH16" s="38">
        <f t="shared" si="15"/>
        <v>2</v>
      </c>
      <c r="AI16" s="38">
        <f t="shared" si="16"/>
        <v>4</v>
      </c>
      <c r="AJ16" s="38">
        <f t="shared" si="17"/>
        <v>5</v>
      </c>
      <c r="AK16" s="38">
        <f t="shared" si="18"/>
        <v>3</v>
      </c>
    </row>
    <row r="17" spans="1:37" x14ac:dyDescent="0.25">
      <c r="A17" s="21">
        <v>12</v>
      </c>
      <c r="B17" s="21">
        <v>14</v>
      </c>
      <c r="C17" s="21"/>
      <c r="D17" s="31">
        <v>78060</v>
      </c>
      <c r="E17" s="26">
        <v>83442</v>
      </c>
      <c r="F17" s="28">
        <v>78235</v>
      </c>
      <c r="G17" s="15">
        <v>79032</v>
      </c>
      <c r="H17" s="32">
        <v>71490</v>
      </c>
      <c r="I17" s="15">
        <v>78360</v>
      </c>
      <c r="J17" s="24">
        <v>76385</v>
      </c>
      <c r="K17" s="24">
        <v>73948</v>
      </c>
      <c r="L17" s="24">
        <v>71628</v>
      </c>
      <c r="M17" s="24">
        <v>70630</v>
      </c>
      <c r="N17" s="24">
        <v>72673</v>
      </c>
      <c r="O17" s="24">
        <v>78687</v>
      </c>
      <c r="P17" s="25">
        <v>345.95</v>
      </c>
      <c r="Q17" s="24">
        <v>73933</v>
      </c>
      <c r="R17" s="24">
        <v>70664</v>
      </c>
      <c r="S17" s="21" t="s">
        <v>25</v>
      </c>
      <c r="T17" s="22">
        <f t="shared" si="8"/>
        <v>5</v>
      </c>
      <c r="U17" s="13">
        <f t="shared" si="9"/>
        <v>4</v>
      </c>
      <c r="V17" s="19">
        <f t="shared" si="10"/>
        <v>1.5577334977607582E-2</v>
      </c>
      <c r="X17" s="1">
        <f t="shared" si="6"/>
        <v>5</v>
      </c>
      <c r="Y17" s="1">
        <f t="shared" si="1"/>
        <v>1</v>
      </c>
      <c r="Z17" s="1">
        <f t="shared" si="2"/>
        <v>4</v>
      </c>
      <c r="AA17" s="1">
        <f t="shared" si="3"/>
        <v>2</v>
      </c>
      <c r="AB17" s="1">
        <f t="shared" si="4"/>
        <v>6</v>
      </c>
      <c r="AC17" s="1">
        <f t="shared" si="5"/>
        <v>3</v>
      </c>
      <c r="AE17" s="34" t="s">
        <v>40</v>
      </c>
      <c r="AF17" s="38">
        <f t="shared" si="19"/>
        <v>2</v>
      </c>
      <c r="AG17" s="38">
        <f t="shared" si="14"/>
        <v>1</v>
      </c>
      <c r="AH17" s="38">
        <f t="shared" si="15"/>
        <v>3</v>
      </c>
      <c r="AI17" s="38">
        <f t="shared" si="16"/>
        <v>4</v>
      </c>
      <c r="AJ17" s="38">
        <f t="shared" si="17"/>
        <v>5</v>
      </c>
      <c r="AK17" s="38">
        <f t="shared" si="18"/>
        <v>3</v>
      </c>
    </row>
    <row r="18" spans="1:37" x14ac:dyDescent="0.25">
      <c r="A18" s="21">
        <v>13</v>
      </c>
      <c r="B18" s="21">
        <v>15</v>
      </c>
      <c r="C18" s="21" t="s">
        <v>21</v>
      </c>
      <c r="D18" s="31">
        <v>79400</v>
      </c>
      <c r="E18" s="26">
        <v>85947</v>
      </c>
      <c r="F18" s="28">
        <v>79435</v>
      </c>
      <c r="G18" s="15">
        <v>79032</v>
      </c>
      <c r="H18" s="32">
        <v>71491</v>
      </c>
      <c r="I18" s="15">
        <v>80137</v>
      </c>
      <c r="J18" s="24">
        <v>76385</v>
      </c>
      <c r="K18" s="24">
        <v>76136</v>
      </c>
      <c r="L18" s="24">
        <v>71811</v>
      </c>
      <c r="M18" s="24">
        <v>71690</v>
      </c>
      <c r="N18" s="24">
        <v>74636</v>
      </c>
      <c r="O18" s="24">
        <v>80779</v>
      </c>
      <c r="P18" s="25">
        <v>356.33</v>
      </c>
      <c r="Q18" s="24">
        <v>75578</v>
      </c>
      <c r="R18" s="24">
        <v>72571</v>
      </c>
      <c r="S18" s="21" t="s">
        <v>25</v>
      </c>
      <c r="T18" s="22">
        <f t="shared" si="8"/>
        <v>4</v>
      </c>
      <c r="U18" s="12">
        <f t="shared" si="9"/>
        <v>3</v>
      </c>
      <c r="V18" s="19">
        <f t="shared" si="10"/>
        <v>1.5338403527832811E-2</v>
      </c>
      <c r="X18" s="1">
        <f t="shared" si="6"/>
        <v>4</v>
      </c>
      <c r="Y18" s="1">
        <f t="shared" si="1"/>
        <v>1</v>
      </c>
      <c r="Z18" s="1">
        <f t="shared" si="2"/>
        <v>3</v>
      </c>
      <c r="AA18" s="1">
        <f t="shared" si="3"/>
        <v>5</v>
      </c>
      <c r="AB18" s="1">
        <f t="shared" si="4"/>
        <v>6</v>
      </c>
      <c r="AC18" s="1">
        <f t="shared" si="5"/>
        <v>2</v>
      </c>
      <c r="AE18" s="34" t="s">
        <v>41</v>
      </c>
      <c r="AF18" s="34">
        <f>AVERAGE(AF14:AF17)</f>
        <v>3.25</v>
      </c>
      <c r="AG18" s="34">
        <f t="shared" ref="AG18:AK18" si="20">AVERAGE(AG14:AG17)</f>
        <v>1.75</v>
      </c>
      <c r="AH18" s="34">
        <f t="shared" si="20"/>
        <v>2</v>
      </c>
      <c r="AI18" s="34">
        <f t="shared" si="20"/>
        <v>4.25</v>
      </c>
      <c r="AJ18" s="34">
        <f t="shared" si="20"/>
        <v>5</v>
      </c>
      <c r="AK18" s="34">
        <f t="shared" si="20"/>
        <v>2.25</v>
      </c>
    </row>
    <row r="19" spans="1:37" x14ac:dyDescent="0.25">
      <c r="A19" s="21">
        <v>14</v>
      </c>
      <c r="B19" s="21">
        <v>16</v>
      </c>
      <c r="C19" s="21"/>
      <c r="D19" s="31">
        <v>80740</v>
      </c>
      <c r="E19" s="26">
        <v>85947</v>
      </c>
      <c r="F19" s="28">
        <v>80635</v>
      </c>
      <c r="G19" s="15">
        <v>79764</v>
      </c>
      <c r="H19" s="32">
        <v>75449</v>
      </c>
      <c r="I19" s="15">
        <v>81994</v>
      </c>
      <c r="J19" s="24">
        <v>78659</v>
      </c>
      <c r="K19" s="24">
        <v>76136</v>
      </c>
      <c r="L19" s="24">
        <v>73811</v>
      </c>
      <c r="M19" s="24">
        <v>72766</v>
      </c>
      <c r="N19" s="24">
        <v>75153</v>
      </c>
      <c r="O19" s="24">
        <v>80983</v>
      </c>
      <c r="P19" s="25">
        <v>356.33</v>
      </c>
      <c r="Q19" s="24">
        <v>76378</v>
      </c>
      <c r="R19" s="24">
        <v>72797</v>
      </c>
      <c r="S19" s="21" t="s">
        <v>25</v>
      </c>
      <c r="T19" s="22">
        <f t="shared" si="8"/>
        <v>5</v>
      </c>
      <c r="U19" s="11">
        <f t="shared" si="9"/>
        <v>4</v>
      </c>
      <c r="V19" s="19">
        <f t="shared" si="10"/>
        <v>1.5106691005224398E-2</v>
      </c>
      <c r="X19" s="1">
        <f t="shared" si="6"/>
        <v>3</v>
      </c>
      <c r="Y19" s="1">
        <f t="shared" si="1"/>
        <v>1</v>
      </c>
      <c r="Z19" s="1">
        <f t="shared" si="2"/>
        <v>4</v>
      </c>
      <c r="AA19" s="1">
        <f t="shared" si="3"/>
        <v>5</v>
      </c>
      <c r="AB19" s="1">
        <f t="shared" si="4"/>
        <v>6</v>
      </c>
      <c r="AC19" s="1">
        <f t="shared" si="5"/>
        <v>2</v>
      </c>
    </row>
    <row r="20" spans="1:37" x14ac:dyDescent="0.25">
      <c r="A20" s="21">
        <v>15</v>
      </c>
      <c r="B20" s="21">
        <v>17</v>
      </c>
      <c r="C20" s="21" t="s">
        <v>22</v>
      </c>
      <c r="D20" s="31">
        <v>82080</v>
      </c>
      <c r="E20" s="26">
        <v>88525</v>
      </c>
      <c r="F20" s="28">
        <v>81835</v>
      </c>
      <c r="G20" s="15">
        <v>80772</v>
      </c>
      <c r="H20" s="32">
        <v>75449</v>
      </c>
      <c r="I20" s="15">
        <v>83853</v>
      </c>
      <c r="J20" s="24">
        <v>78659</v>
      </c>
      <c r="K20" s="24">
        <v>78391</v>
      </c>
      <c r="L20" s="24">
        <v>73993</v>
      </c>
      <c r="M20" s="24">
        <v>73857</v>
      </c>
      <c r="N20" s="24">
        <v>77176</v>
      </c>
      <c r="O20" s="24">
        <v>83137</v>
      </c>
      <c r="P20" s="25">
        <v>367.02</v>
      </c>
      <c r="Q20" s="24">
        <v>78032</v>
      </c>
      <c r="R20" s="24">
        <v>74783</v>
      </c>
      <c r="S20" s="21" t="s">
        <v>25</v>
      </c>
      <c r="T20" s="22">
        <f t="shared" si="8"/>
        <v>5</v>
      </c>
      <c r="U20" s="11">
        <f t="shared" si="9"/>
        <v>4</v>
      </c>
      <c r="V20" s="19">
        <f t="shared" si="10"/>
        <v>1.488187511626465E-2</v>
      </c>
      <c r="X20" s="1">
        <f t="shared" si="6"/>
        <v>3</v>
      </c>
      <c r="Y20" s="1">
        <f t="shared" si="1"/>
        <v>1</v>
      </c>
      <c r="Z20" s="1">
        <f t="shared" si="2"/>
        <v>4</v>
      </c>
      <c r="AA20" s="1">
        <f t="shared" si="3"/>
        <v>5</v>
      </c>
      <c r="AB20" s="1">
        <f t="shared" si="4"/>
        <v>6</v>
      </c>
      <c r="AC20" s="1">
        <f t="shared" si="5"/>
        <v>2</v>
      </c>
    </row>
    <row r="21" spans="1:37" x14ac:dyDescent="0.25">
      <c r="A21" s="21">
        <v>16</v>
      </c>
      <c r="B21" s="21">
        <v>18</v>
      </c>
      <c r="C21" s="21"/>
      <c r="D21" s="31">
        <v>83420</v>
      </c>
      <c r="E21" s="26">
        <v>88525</v>
      </c>
      <c r="F21" s="28">
        <v>83035</v>
      </c>
      <c r="G21" s="15">
        <v>82956</v>
      </c>
      <c r="H21" s="32">
        <v>77710</v>
      </c>
      <c r="I21" s="15">
        <v>85796</v>
      </c>
      <c r="J21" s="24">
        <v>81006</v>
      </c>
      <c r="K21" s="24">
        <v>78391</v>
      </c>
      <c r="L21" s="24">
        <v>76050</v>
      </c>
      <c r="M21" s="24">
        <v>74965</v>
      </c>
      <c r="N21" s="24">
        <v>77693</v>
      </c>
      <c r="O21" s="24">
        <v>83347</v>
      </c>
      <c r="P21" s="25">
        <v>367.02</v>
      </c>
      <c r="Q21" s="24">
        <v>78854</v>
      </c>
      <c r="R21" s="24">
        <v>75058</v>
      </c>
      <c r="S21" s="21" t="s">
        <v>25</v>
      </c>
      <c r="T21" s="22">
        <f t="shared" si="8"/>
        <v>5</v>
      </c>
      <c r="U21" s="11">
        <f t="shared" si="9"/>
        <v>4</v>
      </c>
      <c r="V21" s="19">
        <f t="shared" si="10"/>
        <v>1.4663652471436427E-2</v>
      </c>
      <c r="X21" s="1">
        <f t="shared" si="6"/>
        <v>3</v>
      </c>
      <c r="Y21" s="1">
        <f t="shared" si="1"/>
        <v>1</v>
      </c>
      <c r="Z21" s="1">
        <f t="shared" si="2"/>
        <v>4</v>
      </c>
      <c r="AA21" s="1">
        <f t="shared" si="3"/>
        <v>5</v>
      </c>
      <c r="AB21" s="1">
        <f t="shared" si="4"/>
        <v>6</v>
      </c>
      <c r="AC21" s="1">
        <f t="shared" si="5"/>
        <v>2</v>
      </c>
    </row>
    <row r="22" spans="1:37" x14ac:dyDescent="0.25">
      <c r="A22" s="21">
        <v>17</v>
      </c>
      <c r="B22" s="21">
        <v>19</v>
      </c>
      <c r="C22" s="21" t="s">
        <v>23</v>
      </c>
      <c r="D22" s="31">
        <v>84760</v>
      </c>
      <c r="E22" s="26">
        <v>91181</v>
      </c>
      <c r="F22" s="28">
        <v>84235</v>
      </c>
      <c r="G22" s="15">
        <v>85188</v>
      </c>
      <c r="H22" s="32">
        <v>77709</v>
      </c>
      <c r="I22" s="15">
        <v>86444</v>
      </c>
      <c r="J22" s="24">
        <v>81006</v>
      </c>
      <c r="K22" s="24">
        <v>80678</v>
      </c>
      <c r="L22" s="24">
        <v>76236</v>
      </c>
      <c r="M22" s="24">
        <v>76089</v>
      </c>
      <c r="N22" s="24">
        <v>79775</v>
      </c>
      <c r="O22" s="24">
        <v>85567</v>
      </c>
      <c r="P22" s="25">
        <v>378.03</v>
      </c>
      <c r="Q22" s="24">
        <v>80441</v>
      </c>
      <c r="R22" s="24">
        <v>77041</v>
      </c>
      <c r="S22" s="21" t="s">
        <v>25</v>
      </c>
      <c r="T22" s="22">
        <f t="shared" si="8"/>
        <v>6</v>
      </c>
      <c r="U22" s="13">
        <f t="shared" si="9"/>
        <v>5</v>
      </c>
      <c r="V22" s="19">
        <f t="shared" si="10"/>
        <v>1.4451737219244898E-2</v>
      </c>
      <c r="X22" s="1">
        <f t="shared" si="6"/>
        <v>4</v>
      </c>
      <c r="Y22" s="1">
        <f t="shared" si="1"/>
        <v>1</v>
      </c>
      <c r="Z22" s="1">
        <f t="shared" si="2"/>
        <v>5</v>
      </c>
      <c r="AA22" s="1">
        <f t="shared" si="3"/>
        <v>3</v>
      </c>
      <c r="AB22" s="1">
        <f t="shared" si="4"/>
        <v>6</v>
      </c>
      <c r="AC22" s="1">
        <f t="shared" si="5"/>
        <v>2</v>
      </c>
    </row>
    <row r="23" spans="1:37" x14ac:dyDescent="0.25">
      <c r="A23" s="21">
        <v>18</v>
      </c>
      <c r="B23" s="21">
        <v>20</v>
      </c>
      <c r="C23" s="21"/>
      <c r="D23" s="31">
        <v>86100</v>
      </c>
      <c r="E23" s="26">
        <v>91181</v>
      </c>
      <c r="F23" s="28">
        <v>85435</v>
      </c>
      <c r="G23" s="15">
        <v>87492</v>
      </c>
      <c r="H23" s="32">
        <v>80028</v>
      </c>
      <c r="I23" s="15">
        <v>87132</v>
      </c>
      <c r="J23" s="24">
        <v>83427</v>
      </c>
      <c r="K23" s="24">
        <v>80678</v>
      </c>
      <c r="L23" s="24">
        <v>78348</v>
      </c>
      <c r="M23" s="24">
        <v>77231</v>
      </c>
      <c r="N23" s="24">
        <v>80292</v>
      </c>
      <c r="O23" s="24">
        <v>87637</v>
      </c>
      <c r="P23" s="25">
        <v>378.03</v>
      </c>
      <c r="Q23" s="24">
        <v>81552</v>
      </c>
      <c r="R23" s="24">
        <v>77368</v>
      </c>
      <c r="S23" s="21" t="s">
        <v>25</v>
      </c>
      <c r="T23" s="22">
        <f t="shared" si="8"/>
        <v>6</v>
      </c>
      <c r="U23" s="12">
        <f t="shared" si="9"/>
        <v>5</v>
      </c>
      <c r="V23" s="19">
        <f t="shared" si="10"/>
        <v>1.4245859796996498E-2</v>
      </c>
      <c r="X23" s="1">
        <f t="shared" si="6"/>
        <v>4</v>
      </c>
      <c r="Y23" s="1">
        <f t="shared" si="1"/>
        <v>1</v>
      </c>
      <c r="Z23" s="1">
        <f t="shared" si="2"/>
        <v>5</v>
      </c>
      <c r="AA23" s="1">
        <f t="shared" si="3"/>
        <v>2</v>
      </c>
      <c r="AB23" s="1">
        <f t="shared" si="4"/>
        <v>6</v>
      </c>
      <c r="AC23" s="1">
        <f t="shared" si="5"/>
        <v>3</v>
      </c>
    </row>
    <row r="24" spans="1:37" x14ac:dyDescent="0.25">
      <c r="A24" s="21">
        <v>19</v>
      </c>
      <c r="B24" s="21">
        <v>21</v>
      </c>
      <c r="C24" s="21" t="s">
        <v>24</v>
      </c>
      <c r="D24" s="31">
        <v>87440</v>
      </c>
      <c r="E24" s="26">
        <v>94239</v>
      </c>
      <c r="F24" s="28">
        <v>86635</v>
      </c>
      <c r="G24" s="15">
        <v>89856</v>
      </c>
      <c r="H24" s="32">
        <v>80028</v>
      </c>
      <c r="I24" s="15">
        <v>87782</v>
      </c>
      <c r="J24" s="24">
        <v>83427</v>
      </c>
      <c r="K24" s="24">
        <v>83036</v>
      </c>
      <c r="L24" s="24">
        <v>76537</v>
      </c>
      <c r="M24" s="24">
        <v>78389</v>
      </c>
      <c r="N24" s="24">
        <v>82437</v>
      </c>
      <c r="O24" s="24">
        <v>89924</v>
      </c>
      <c r="P24" s="25">
        <v>389.37</v>
      </c>
      <c r="Q24" s="24">
        <v>82945</v>
      </c>
      <c r="R24" s="24">
        <v>79381</v>
      </c>
      <c r="S24" s="21" t="s">
        <v>25</v>
      </c>
      <c r="T24" s="22">
        <f t="shared" si="8"/>
        <v>6</v>
      </c>
      <c r="U24" s="12">
        <f t="shared" si="9"/>
        <v>5</v>
      </c>
      <c r="V24" s="19">
        <f t="shared" si="10"/>
        <v>1.4045765786855504E-2</v>
      </c>
      <c r="X24" s="1">
        <f t="shared" si="6"/>
        <v>4</v>
      </c>
      <c r="Y24" s="1">
        <f t="shared" si="1"/>
        <v>1</v>
      </c>
      <c r="Z24" s="1">
        <f t="shared" si="2"/>
        <v>5</v>
      </c>
      <c r="AA24" s="1">
        <f t="shared" si="3"/>
        <v>2</v>
      </c>
      <c r="AB24" s="1">
        <f t="shared" si="4"/>
        <v>6</v>
      </c>
      <c r="AC24" s="1">
        <f t="shared" si="5"/>
        <v>3</v>
      </c>
    </row>
    <row r="25" spans="1:37" x14ac:dyDescent="0.25">
      <c r="A25" s="21">
        <v>20</v>
      </c>
      <c r="B25" s="21">
        <v>22</v>
      </c>
      <c r="C25" s="21"/>
      <c r="D25" s="31">
        <v>88780</v>
      </c>
      <c r="E25" s="26">
        <v>94239</v>
      </c>
      <c r="F25" s="28">
        <v>87835</v>
      </c>
      <c r="G25" s="15">
        <v>89856</v>
      </c>
      <c r="H25" s="32">
        <v>82625</v>
      </c>
      <c r="I25" s="15">
        <v>88488</v>
      </c>
      <c r="J25" s="24">
        <v>85884</v>
      </c>
      <c r="K25" s="24">
        <v>83036</v>
      </c>
      <c r="L25" s="24">
        <v>80709</v>
      </c>
      <c r="M25" s="24">
        <v>79173</v>
      </c>
      <c r="N25" s="24">
        <v>82954</v>
      </c>
      <c r="O25" s="24">
        <v>90450</v>
      </c>
      <c r="P25" s="25">
        <v>389.37</v>
      </c>
      <c r="Q25" s="24">
        <v>84023</v>
      </c>
      <c r="R25" s="24">
        <v>79737</v>
      </c>
      <c r="S25" s="21" t="s">
        <v>25</v>
      </c>
      <c r="T25" s="22">
        <f t="shared" si="8"/>
        <v>6</v>
      </c>
      <c r="U25" s="12">
        <f t="shared" si="9"/>
        <v>5</v>
      </c>
      <c r="V25" s="19">
        <f t="shared" si="10"/>
        <v>1.3851214866970624E-2</v>
      </c>
      <c r="X25" s="1">
        <f t="shared" si="6"/>
        <v>3</v>
      </c>
      <c r="Y25" s="1">
        <f t="shared" si="1"/>
        <v>1</v>
      </c>
      <c r="Z25" s="1">
        <f t="shared" si="2"/>
        <v>5</v>
      </c>
      <c r="AA25" s="1">
        <f t="shared" si="3"/>
        <v>2</v>
      </c>
      <c r="AB25" s="1">
        <f t="shared" si="4"/>
        <v>6</v>
      </c>
      <c r="AC25" s="1">
        <f t="shared" si="5"/>
        <v>4</v>
      </c>
    </row>
    <row r="26" spans="1:37" x14ac:dyDescent="0.25">
      <c r="A26" s="21">
        <v>21</v>
      </c>
      <c r="B26" s="21">
        <v>23</v>
      </c>
      <c r="C26" s="21"/>
      <c r="D26" s="31">
        <v>90120</v>
      </c>
      <c r="E26" s="26">
        <v>96726</v>
      </c>
      <c r="F26" s="28">
        <v>89035</v>
      </c>
      <c r="G26" s="15">
        <v>89856</v>
      </c>
      <c r="H26" s="32">
        <v>82626</v>
      </c>
      <c r="I26" s="15">
        <v>89152</v>
      </c>
      <c r="J26" s="24">
        <v>85884</v>
      </c>
      <c r="K26" s="24">
        <v>83036</v>
      </c>
      <c r="L26" s="24">
        <v>80854</v>
      </c>
      <c r="M26" s="24">
        <v>79965</v>
      </c>
      <c r="N26" s="24">
        <v>85163</v>
      </c>
      <c r="O26" s="24">
        <v>90975</v>
      </c>
      <c r="P26" s="25">
        <v>389.37</v>
      </c>
      <c r="Q26" s="24">
        <v>84740</v>
      </c>
      <c r="R26" s="24">
        <v>80031</v>
      </c>
      <c r="S26" s="21" t="s">
        <v>25</v>
      </c>
      <c r="T26" s="22">
        <f t="shared" si="8"/>
        <v>6</v>
      </c>
      <c r="U26" s="13">
        <f t="shared" si="9"/>
        <v>5</v>
      </c>
      <c r="V26" s="19">
        <f t="shared" si="10"/>
        <v>1.3661979848579723E-2</v>
      </c>
      <c r="X26" s="1">
        <f t="shared" si="6"/>
        <v>2</v>
      </c>
      <c r="Y26" s="1">
        <f t="shared" si="1"/>
        <v>1</v>
      </c>
      <c r="Z26" s="1">
        <f t="shared" si="2"/>
        <v>5</v>
      </c>
      <c r="AA26" s="1">
        <f t="shared" si="3"/>
        <v>3</v>
      </c>
      <c r="AB26" s="1">
        <f t="shared" si="4"/>
        <v>6</v>
      </c>
      <c r="AC26" s="1">
        <f t="shared" si="5"/>
        <v>4</v>
      </c>
    </row>
    <row r="27" spans="1:37" x14ac:dyDescent="0.25">
      <c r="A27" s="21">
        <v>22</v>
      </c>
      <c r="B27" s="21">
        <v>24</v>
      </c>
      <c r="C27" s="21"/>
      <c r="D27" s="31">
        <v>91460</v>
      </c>
      <c r="E27" s="26">
        <v>96726</v>
      </c>
      <c r="F27" s="28">
        <v>90235</v>
      </c>
      <c r="G27" s="15">
        <v>91368</v>
      </c>
      <c r="H27" s="32">
        <v>84902</v>
      </c>
      <c r="I27" s="15">
        <v>89861</v>
      </c>
      <c r="J27" s="24">
        <v>88425</v>
      </c>
      <c r="K27" s="24">
        <v>85527</v>
      </c>
      <c r="L27" s="24">
        <v>83154</v>
      </c>
      <c r="M27" s="24">
        <v>80364</v>
      </c>
      <c r="N27" s="24">
        <v>85680</v>
      </c>
      <c r="O27" s="24">
        <v>91500</v>
      </c>
      <c r="P27" s="25">
        <v>389.37</v>
      </c>
      <c r="Q27" s="24">
        <v>85686</v>
      </c>
      <c r="R27" s="24">
        <v>80248</v>
      </c>
      <c r="S27" s="21" t="s">
        <v>25</v>
      </c>
      <c r="T27" s="22">
        <f t="shared" si="8"/>
        <v>5</v>
      </c>
      <c r="U27" s="13">
        <f t="shared" si="9"/>
        <v>4</v>
      </c>
      <c r="V27" s="19">
        <f t="shared" si="10"/>
        <v>1.3477845790981074E-2</v>
      </c>
      <c r="X27" s="1">
        <f t="shared" si="6"/>
        <v>2</v>
      </c>
      <c r="Y27" s="1">
        <f t="shared" si="1"/>
        <v>1</v>
      </c>
      <c r="Z27" s="1">
        <f t="shared" si="2"/>
        <v>4</v>
      </c>
      <c r="AA27" s="1">
        <f t="shared" si="3"/>
        <v>3</v>
      </c>
      <c r="AB27" s="1">
        <f t="shared" si="4"/>
        <v>6</v>
      </c>
      <c r="AC27" s="1">
        <f t="shared" si="5"/>
        <v>5</v>
      </c>
    </row>
    <row r="28" spans="1:37" x14ac:dyDescent="0.25">
      <c r="A28" s="21">
        <v>23</v>
      </c>
      <c r="B28" s="21">
        <v>25</v>
      </c>
      <c r="C28" s="21"/>
      <c r="D28" s="31">
        <v>92800</v>
      </c>
      <c r="E28" s="26">
        <v>97435</v>
      </c>
      <c r="F28" s="28">
        <v>91435</v>
      </c>
      <c r="G28" s="15">
        <v>91368</v>
      </c>
      <c r="H28" s="32">
        <v>85066</v>
      </c>
      <c r="I28" s="15">
        <v>90539</v>
      </c>
      <c r="J28" s="24">
        <v>88425</v>
      </c>
      <c r="K28" s="24">
        <v>85527</v>
      </c>
      <c r="L28" s="24">
        <v>83279</v>
      </c>
      <c r="M28" s="24">
        <v>80766</v>
      </c>
      <c r="N28" s="24">
        <v>87957</v>
      </c>
      <c r="O28" s="24">
        <v>92025</v>
      </c>
      <c r="P28" s="25">
        <v>389.37</v>
      </c>
      <c r="Q28" s="24">
        <v>86628</v>
      </c>
      <c r="R28" s="24">
        <v>80479</v>
      </c>
      <c r="S28" s="21" t="s">
        <v>25</v>
      </c>
      <c r="T28" s="22">
        <f t="shared" si="8"/>
        <v>4</v>
      </c>
      <c r="U28" s="13">
        <f t="shared" si="9"/>
        <v>3</v>
      </c>
      <c r="V28" s="19">
        <f t="shared" si="10"/>
        <v>1.3298609187122513E-2</v>
      </c>
      <c r="X28" s="1">
        <f t="shared" si="6"/>
        <v>2</v>
      </c>
      <c r="Y28" s="1">
        <f t="shared" si="1"/>
        <v>1</v>
      </c>
      <c r="Z28" s="1">
        <f t="shared" si="2"/>
        <v>3</v>
      </c>
      <c r="AA28" s="1">
        <f t="shared" si="3"/>
        <v>4</v>
      </c>
      <c r="AB28" s="1">
        <f t="shared" si="4"/>
        <v>6</v>
      </c>
      <c r="AC28" s="1">
        <f t="shared" si="5"/>
        <v>5</v>
      </c>
    </row>
    <row r="29" spans="1:37" x14ac:dyDescent="0.25">
      <c r="A29" s="21">
        <v>24</v>
      </c>
      <c r="B29" s="21">
        <v>26</v>
      </c>
      <c r="C29" s="21"/>
      <c r="D29" s="31">
        <v>94140</v>
      </c>
      <c r="E29" s="26">
        <v>97435</v>
      </c>
      <c r="F29" s="28">
        <v>92635</v>
      </c>
      <c r="G29" s="15">
        <v>93840</v>
      </c>
      <c r="H29" s="32">
        <v>87405</v>
      </c>
      <c r="I29" s="15">
        <v>91218</v>
      </c>
      <c r="J29" s="24">
        <v>88425</v>
      </c>
      <c r="K29" s="24">
        <v>85527</v>
      </c>
      <c r="L29" s="24">
        <v>85645</v>
      </c>
      <c r="M29" s="24">
        <v>80766</v>
      </c>
      <c r="N29" s="24">
        <v>88474</v>
      </c>
      <c r="O29" s="24">
        <v>92551</v>
      </c>
      <c r="P29" s="25">
        <v>389.37</v>
      </c>
      <c r="Q29" s="24">
        <v>87348</v>
      </c>
      <c r="R29" s="24">
        <v>80615</v>
      </c>
      <c r="S29" s="21" t="s">
        <v>25</v>
      </c>
      <c r="T29" s="22">
        <f t="shared" si="8"/>
        <v>4</v>
      </c>
      <c r="U29" s="12">
        <f t="shared" si="9"/>
        <v>4</v>
      </c>
      <c r="V29" s="19">
        <f t="shared" si="10"/>
        <v>1.3124077213320939E-2</v>
      </c>
      <c r="X29" s="1">
        <f t="shared" si="6"/>
        <v>2</v>
      </c>
      <c r="Y29" s="1">
        <f t="shared" si="1"/>
        <v>1</v>
      </c>
      <c r="Z29" s="1">
        <f t="shared" si="2"/>
        <v>4</v>
      </c>
      <c r="AA29" s="1">
        <f t="shared" si="3"/>
        <v>3</v>
      </c>
      <c r="AB29" s="1">
        <f t="shared" si="4"/>
        <v>6</v>
      </c>
      <c r="AC29" s="1">
        <f t="shared" si="5"/>
        <v>5</v>
      </c>
    </row>
    <row r="30" spans="1:37" x14ac:dyDescent="0.25">
      <c r="A30" s="21">
        <v>25</v>
      </c>
      <c r="B30" s="21">
        <v>27</v>
      </c>
      <c r="C30" s="21"/>
      <c r="D30" s="31">
        <v>95480</v>
      </c>
      <c r="E30" s="26">
        <v>97435</v>
      </c>
      <c r="F30" s="28">
        <v>93835</v>
      </c>
      <c r="G30" s="15">
        <v>96384</v>
      </c>
      <c r="H30" s="32">
        <v>87569</v>
      </c>
      <c r="I30" s="15">
        <v>91897</v>
      </c>
      <c r="J30" s="24">
        <v>88425</v>
      </c>
      <c r="K30" s="24">
        <v>85527</v>
      </c>
      <c r="L30" s="24">
        <v>85769</v>
      </c>
      <c r="M30" s="24">
        <v>80766</v>
      </c>
      <c r="N30" s="24">
        <v>88474</v>
      </c>
      <c r="O30" s="24">
        <v>93076</v>
      </c>
      <c r="P30" s="25">
        <v>389.37</v>
      </c>
      <c r="Q30" s="24">
        <v>88199</v>
      </c>
      <c r="R30" s="24">
        <v>80787</v>
      </c>
      <c r="S30" s="21" t="s">
        <v>25</v>
      </c>
      <c r="T30" s="22">
        <f t="shared" si="8"/>
        <v>4</v>
      </c>
      <c r="U30" s="10">
        <f t="shared" si="9"/>
        <v>4</v>
      </c>
      <c r="V30" s="19">
        <f t="shared" si="10"/>
        <v>1.2954067037296919E-2</v>
      </c>
      <c r="X30" s="1">
        <f t="shared" si="6"/>
        <v>3</v>
      </c>
      <c r="Y30" s="1">
        <f t="shared" si="1"/>
        <v>1</v>
      </c>
      <c r="Z30" s="1">
        <f t="shared" si="2"/>
        <v>4</v>
      </c>
      <c r="AA30" s="1">
        <f t="shared" si="3"/>
        <v>2</v>
      </c>
      <c r="AB30" s="1">
        <f t="shared" si="4"/>
        <v>6</v>
      </c>
      <c r="AC30" s="1">
        <f t="shared" si="5"/>
        <v>5</v>
      </c>
    </row>
    <row r="31" spans="1:37" x14ac:dyDescent="0.25">
      <c r="A31" s="21">
        <v>26</v>
      </c>
      <c r="B31" s="21">
        <v>28</v>
      </c>
      <c r="C31" s="21"/>
      <c r="D31" s="31">
        <v>96820</v>
      </c>
      <c r="E31" s="26">
        <v>98163</v>
      </c>
      <c r="F31" s="28">
        <v>95035</v>
      </c>
      <c r="G31" s="15">
        <v>96384</v>
      </c>
      <c r="H31" s="32">
        <v>89974</v>
      </c>
      <c r="I31" s="15">
        <v>92943</v>
      </c>
      <c r="J31" s="24">
        <v>88425</v>
      </c>
      <c r="K31" s="24">
        <v>85527</v>
      </c>
      <c r="L31" s="24">
        <v>85897</v>
      </c>
      <c r="M31" s="24">
        <v>80766</v>
      </c>
      <c r="N31" s="24">
        <v>88991</v>
      </c>
      <c r="O31" s="24">
        <v>93601</v>
      </c>
      <c r="P31" s="25">
        <v>389.37</v>
      </c>
      <c r="Q31" s="24">
        <v>88862</v>
      </c>
      <c r="R31" s="24">
        <v>80952</v>
      </c>
      <c r="S31" s="21" t="s">
        <v>25</v>
      </c>
      <c r="T31" s="22">
        <f t="shared" si="8"/>
        <v>4</v>
      </c>
      <c r="U31" s="10">
        <f t="shared" si="9"/>
        <v>4</v>
      </c>
      <c r="V31" s="19">
        <f t="shared" si="10"/>
        <v>1.2788405179304097E-2</v>
      </c>
      <c r="X31" s="1">
        <f t="shared" si="6"/>
        <v>2</v>
      </c>
      <c r="Y31" s="1">
        <f t="shared" si="1"/>
        <v>1</v>
      </c>
      <c r="Z31" s="1">
        <f t="shared" si="2"/>
        <v>4</v>
      </c>
      <c r="AA31" s="1">
        <f t="shared" si="3"/>
        <v>3</v>
      </c>
      <c r="AB31" s="1">
        <f t="shared" si="4"/>
        <v>6</v>
      </c>
      <c r="AC31" s="1">
        <f t="shared" si="5"/>
        <v>5</v>
      </c>
    </row>
    <row r="32" spans="1:37" x14ac:dyDescent="0.25">
      <c r="A32" s="21">
        <v>27</v>
      </c>
      <c r="B32" s="21">
        <v>29</v>
      </c>
      <c r="C32" s="21"/>
      <c r="D32" s="31">
        <v>98160</v>
      </c>
      <c r="E32" s="26">
        <v>98163</v>
      </c>
      <c r="F32" s="28">
        <v>96712</v>
      </c>
      <c r="G32" s="15">
        <v>96384</v>
      </c>
      <c r="H32" s="32">
        <v>90138</v>
      </c>
      <c r="I32" s="15">
        <v>93980</v>
      </c>
      <c r="J32" s="24">
        <v>88425</v>
      </c>
      <c r="K32" s="24">
        <v>85527</v>
      </c>
      <c r="L32" s="24">
        <v>86067</v>
      </c>
      <c r="M32" s="24">
        <v>80766</v>
      </c>
      <c r="N32" s="24">
        <v>88991</v>
      </c>
      <c r="O32" s="24">
        <v>94127</v>
      </c>
      <c r="P32" s="25">
        <v>389.37</v>
      </c>
      <c r="Q32" s="24">
        <v>89099</v>
      </c>
      <c r="R32" s="24">
        <v>81009</v>
      </c>
      <c r="S32" s="21" t="s">
        <v>25</v>
      </c>
      <c r="T32" s="22">
        <f t="shared" si="8"/>
        <v>3</v>
      </c>
      <c r="U32" s="10">
        <f t="shared" si="9"/>
        <v>3</v>
      </c>
      <c r="V32" s="19">
        <f t="shared" si="10"/>
        <v>1.7646130373020465E-2</v>
      </c>
      <c r="X32" s="1">
        <f t="shared" si="6"/>
        <v>2</v>
      </c>
      <c r="Y32" s="1">
        <f t="shared" si="1"/>
        <v>1</v>
      </c>
      <c r="Z32" s="1">
        <f t="shared" si="2"/>
        <v>3</v>
      </c>
      <c r="AA32" s="1">
        <f t="shared" si="3"/>
        <v>4</v>
      </c>
      <c r="AB32" s="1">
        <f t="shared" si="4"/>
        <v>6</v>
      </c>
      <c r="AC32" s="1">
        <f t="shared" si="5"/>
        <v>5</v>
      </c>
    </row>
    <row r="33" spans="1:29" x14ac:dyDescent="0.25">
      <c r="A33" s="21">
        <v>28</v>
      </c>
      <c r="B33" s="21">
        <v>30</v>
      </c>
      <c r="C33" s="21"/>
      <c r="D33" s="31">
        <v>99500</v>
      </c>
      <c r="E33" s="26">
        <v>98163</v>
      </c>
      <c r="F33" s="28">
        <v>98117</v>
      </c>
      <c r="G33" s="15">
        <v>96384</v>
      </c>
      <c r="H33" s="32">
        <v>92610</v>
      </c>
      <c r="I33" s="15">
        <v>93980</v>
      </c>
      <c r="J33" s="24">
        <v>88425</v>
      </c>
      <c r="K33" s="24">
        <v>85527</v>
      </c>
      <c r="L33" s="24">
        <v>86067</v>
      </c>
      <c r="M33" s="24">
        <v>80766</v>
      </c>
      <c r="N33" s="24">
        <v>89508</v>
      </c>
      <c r="O33" s="24">
        <v>94652</v>
      </c>
      <c r="P33" s="25">
        <v>389.37</v>
      </c>
      <c r="Q33" s="24">
        <v>89309</v>
      </c>
      <c r="R33" s="24">
        <v>81048</v>
      </c>
      <c r="S33" s="21" t="s">
        <v>25</v>
      </c>
      <c r="T33" s="22">
        <f t="shared" si="8"/>
        <v>3</v>
      </c>
      <c r="U33" s="10">
        <f t="shared" si="9"/>
        <v>3</v>
      </c>
      <c r="V33" s="19">
        <f t="shared" si="10"/>
        <v>1.4527669782446852E-2</v>
      </c>
      <c r="X33" s="1">
        <f t="shared" si="6"/>
        <v>1</v>
      </c>
      <c r="Y33" s="1">
        <f t="shared" si="1"/>
        <v>2</v>
      </c>
      <c r="Z33" s="1">
        <f t="shared" si="2"/>
        <v>3</v>
      </c>
      <c r="AA33" s="1">
        <f t="shared" si="3"/>
        <v>4</v>
      </c>
      <c r="AB33" s="1">
        <f t="shared" si="4"/>
        <v>6</v>
      </c>
      <c r="AC33" s="1">
        <f t="shared" si="5"/>
        <v>5</v>
      </c>
    </row>
    <row r="34" spans="1:29" x14ac:dyDescent="0.25">
      <c r="A34" s="21">
        <v>29</v>
      </c>
      <c r="B34" s="21">
        <v>31</v>
      </c>
      <c r="C34" s="21"/>
      <c r="D34" s="31">
        <v>99500</v>
      </c>
      <c r="E34" s="26">
        <v>98912</v>
      </c>
      <c r="F34" s="28">
        <v>98117</v>
      </c>
      <c r="G34" s="15">
        <v>96384</v>
      </c>
      <c r="H34" s="32">
        <v>92774</v>
      </c>
      <c r="I34" s="15">
        <v>93980</v>
      </c>
      <c r="J34" s="24">
        <v>88425</v>
      </c>
      <c r="K34" s="24">
        <v>85527</v>
      </c>
      <c r="L34" s="24">
        <v>86067</v>
      </c>
      <c r="M34" s="24">
        <v>80766</v>
      </c>
      <c r="N34" s="24">
        <v>89508</v>
      </c>
      <c r="O34" s="24">
        <v>94652</v>
      </c>
      <c r="P34" s="25">
        <v>389.37</v>
      </c>
      <c r="Q34" s="24">
        <v>89468</v>
      </c>
      <c r="R34" s="24">
        <v>81077</v>
      </c>
      <c r="S34" s="21" t="s">
        <v>25</v>
      </c>
      <c r="T34" s="22">
        <f t="shared" si="8"/>
        <v>3</v>
      </c>
      <c r="U34" s="10">
        <f t="shared" si="9"/>
        <v>3</v>
      </c>
      <c r="V34" s="19">
        <f t="shared" si="10"/>
        <v>0</v>
      </c>
      <c r="X34" s="1">
        <f t="shared" si="6"/>
        <v>1</v>
      </c>
      <c r="Y34" s="1">
        <f t="shared" si="1"/>
        <v>2</v>
      </c>
      <c r="Z34" s="1">
        <f t="shared" si="2"/>
        <v>3</v>
      </c>
      <c r="AA34" s="1">
        <f t="shared" si="3"/>
        <v>4</v>
      </c>
      <c r="AB34" s="1">
        <f t="shared" si="4"/>
        <v>6</v>
      </c>
      <c r="AC34" s="1">
        <f t="shared" si="5"/>
        <v>5</v>
      </c>
    </row>
    <row r="35" spans="1:29" x14ac:dyDescent="0.25">
      <c r="A35" s="46" t="s">
        <v>46</v>
      </c>
      <c r="B35" s="21"/>
      <c r="C35" s="21"/>
      <c r="D35" s="31">
        <v>99500</v>
      </c>
      <c r="E35" s="26">
        <v>98912</v>
      </c>
      <c r="F35" s="29">
        <v>98117</v>
      </c>
      <c r="G35" s="15">
        <v>96384</v>
      </c>
      <c r="H35" s="32">
        <v>93921</v>
      </c>
      <c r="I35" s="15">
        <v>93980</v>
      </c>
      <c r="J35" s="24">
        <v>88425</v>
      </c>
      <c r="K35" s="24">
        <v>85527</v>
      </c>
      <c r="L35" s="24">
        <v>86067</v>
      </c>
      <c r="M35" s="24">
        <v>80766</v>
      </c>
      <c r="N35" s="24">
        <v>90025</v>
      </c>
      <c r="O35" s="24">
        <v>94652</v>
      </c>
      <c r="P35" s="25">
        <v>389.37</v>
      </c>
      <c r="Q35" s="24">
        <v>89725</v>
      </c>
      <c r="R35" s="24">
        <v>81125</v>
      </c>
      <c r="S35" s="21" t="s">
        <v>25</v>
      </c>
      <c r="T35" s="22">
        <f t="shared" si="8"/>
        <v>3</v>
      </c>
      <c r="U35" s="9">
        <f t="shared" si="9"/>
        <v>3</v>
      </c>
      <c r="V35" s="19"/>
      <c r="X35" s="1">
        <f t="shared" si="6"/>
        <v>1</v>
      </c>
      <c r="Y35" s="1">
        <f t="shared" si="1"/>
        <v>2</v>
      </c>
      <c r="Z35" s="1">
        <f t="shared" si="2"/>
        <v>3</v>
      </c>
      <c r="AA35" s="1">
        <f t="shared" si="3"/>
        <v>4</v>
      </c>
      <c r="AB35" s="1">
        <f t="shared" si="4"/>
        <v>6</v>
      </c>
      <c r="AC35" s="1">
        <f t="shared" si="5"/>
        <v>5</v>
      </c>
    </row>
    <row r="36" spans="1:29" x14ac:dyDescent="0.25">
      <c r="H36" s="33"/>
      <c r="W36" s="34" t="s">
        <v>41</v>
      </c>
      <c r="X36" s="34">
        <f>AVERAGE(X5:X35)</f>
        <v>2.967741935483871</v>
      </c>
      <c r="Y36" s="34">
        <f t="shared" ref="Y36:AC36" si="21">AVERAGE(Y5:Y35)</f>
        <v>1.2258064516129032</v>
      </c>
      <c r="Z36" s="34">
        <f t="shared" si="21"/>
        <v>3.225806451612903</v>
      </c>
      <c r="AA36" s="34">
        <f t="shared" si="21"/>
        <v>3.6129032258064515</v>
      </c>
      <c r="AB36" s="34">
        <f t="shared" si="21"/>
        <v>5.838709677419355</v>
      </c>
      <c r="AC36" s="34">
        <f t="shared" si="21"/>
        <v>4.129032258064516</v>
      </c>
    </row>
    <row r="37" spans="1:29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</sheetData>
  <mergeCells count="4">
    <mergeCell ref="A1:U1"/>
    <mergeCell ref="A37:U37"/>
    <mergeCell ref="AF2:AK2"/>
    <mergeCell ref="AF12:AK12"/>
  </mergeCells>
  <conditionalFormatting sqref="D5:I5">
    <cfRule type="colorScale" priority="16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6:I6">
    <cfRule type="colorScale" priority="16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7:I7">
    <cfRule type="colorScale" priority="16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8:I8">
    <cfRule type="colorScale" priority="15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9:I9">
    <cfRule type="colorScale" priority="15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0:I10">
    <cfRule type="colorScale" priority="15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1:I11">
    <cfRule type="colorScale" priority="15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2:I12">
    <cfRule type="colorScale" priority="15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3:I13">
    <cfRule type="colorScale" priority="15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4:I14">
    <cfRule type="colorScale" priority="15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5:I15">
    <cfRule type="colorScale" priority="15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6:I16">
    <cfRule type="colorScale" priority="15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7:I17">
    <cfRule type="colorScale" priority="15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8:I18">
    <cfRule type="colorScale" priority="14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9:I19">
    <cfRule type="colorScale" priority="14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0:I20">
    <cfRule type="colorScale" priority="14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1:I21">
    <cfRule type="colorScale" priority="14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2:I22">
    <cfRule type="colorScale" priority="14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3:I23">
    <cfRule type="colorScale" priority="14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4:I24">
    <cfRule type="colorScale" priority="14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5:I25">
    <cfRule type="colorScale" priority="14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6:I26">
    <cfRule type="colorScale" priority="14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7:I27">
    <cfRule type="colorScale" priority="14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8:I28">
    <cfRule type="colorScale" priority="13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9:I29">
    <cfRule type="colorScale" priority="13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0:I30">
    <cfRule type="colorScale" priority="13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1:I31">
    <cfRule type="colorScale" priority="13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2:F32 H32:I32">
    <cfRule type="colorScale" priority="13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3:F33 H33">
    <cfRule type="colorScale" priority="13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4:F34 H34">
    <cfRule type="colorScale" priority="13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F35 D35 H35">
    <cfRule type="colorScale" priority="1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U5:U35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:AC35">
    <cfRule type="colorScale" priority="130">
      <colorScale>
        <cfvo type="min"/>
        <cfvo type="percentile" val="50"/>
        <cfvo type="max"/>
        <color rgb="FF63BE7B"/>
        <color rgb="FFFFEB84"/>
        <color rgb="FFFF0000"/>
      </colorScale>
    </cfRule>
  </conditionalFormatting>
  <conditionalFormatting sqref="X6:X35">
    <cfRule type="colorScale" priority="1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I33:I35">
    <cfRule type="colorScale" priority="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E35">
    <cfRule type="colorScale" priority="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G32:G35">
    <cfRule type="colorScale" priority="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:I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">
    <cfRule type="colorScale" priority="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T-4</vt:lpstr>
      <vt:lpstr>T-5 </vt:lpstr>
      <vt:lpstr>T-6 </vt:lpstr>
      <vt:lpstr>T-7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Burkett</dc:creator>
  <cp:keywords>big 6 comparison rankings</cp:keywords>
  <cp:lastModifiedBy>Stan Jester</cp:lastModifiedBy>
  <cp:lastPrinted>2019-05-17T18:16:13Z</cp:lastPrinted>
  <dcterms:created xsi:type="dcterms:W3CDTF">2017-09-19T13:46:17Z</dcterms:created>
  <dcterms:modified xsi:type="dcterms:W3CDTF">2020-04-28T13:11:32Z</dcterms:modified>
</cp:coreProperties>
</file>