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QBE Staffing" sheetId="1" r:id="rId1"/>
    <sheet name="Sheet1" sheetId="2" r:id="rId2"/>
  </sheets>
  <definedNames>
    <definedName name="Amount">#REF!</definedName>
  </definedNames>
  <calcPr fullCalcOnLoad="1"/>
</workbook>
</file>

<file path=xl/sharedStrings.xml><?xml version="1.0" encoding="utf-8"?>
<sst xmlns="http://schemas.openxmlformats.org/spreadsheetml/2006/main" count="133" uniqueCount="92">
  <si>
    <t>Kindergarten</t>
  </si>
  <si>
    <t>K-Intervention</t>
  </si>
  <si>
    <t>1-3</t>
  </si>
  <si>
    <t>1-3 Intervention</t>
  </si>
  <si>
    <t>4-5</t>
  </si>
  <si>
    <t>4-5 EIP</t>
  </si>
  <si>
    <t>6-8</t>
  </si>
  <si>
    <t>6-8 Middle</t>
  </si>
  <si>
    <t>9-12</t>
  </si>
  <si>
    <t>Voc. Lab</t>
  </si>
  <si>
    <t>Gifted</t>
  </si>
  <si>
    <t>REP</t>
  </si>
  <si>
    <t>ESOL</t>
  </si>
  <si>
    <t>Alternative</t>
  </si>
  <si>
    <t xml:space="preserve">    '***************************************************************************</t>
  </si>
  <si>
    <t xml:space="preserve">    '* CLASS SIZE for GIFTED</t>
  </si>
  <si>
    <t xml:space="preserve">    Select Case Workbooks(cbook).Worksheets(csheet).Cells(crow, SCHOOL_TYPE_COLUMN)</t>
  </si>
  <si>
    <t xml:space="preserve">        Case "C": Workbooks(form_book).Worksheets(form_sheet).Cells(1, 23) = 0</t>
  </si>
  <si>
    <t xml:space="preserve">        Case "E": Workbooks(form_book).Worksheets(form_sheet).Cells(1, 23) = 1.5</t>
  </si>
  <si>
    <t xml:space="preserve">        Case "M": Workbooks(form_book).Worksheets(form_sheet).Cells(1, 23) = 1</t>
  </si>
  <si>
    <t xml:space="preserve">        Case "H": Workbooks(form_book).Worksheets(form_sheet).Cells(1, 23) = 0</t>
  </si>
  <si>
    <t xml:space="preserve">        Case "O": Workbooks(form_book).Worksheets(form_sheet).Cells(1, 23) = 0</t>
  </si>
  <si>
    <t xml:space="preserve">        Case "T": Workbooks(form_book).Worksheets(form_sheet).Cells(1, 23) = 0</t>
  </si>
  <si>
    <t xml:space="preserve">    End Select</t>
  </si>
  <si>
    <t xml:space="preserve">    '* CLASS SIZE for SPECIAL EDUCATION</t>
  </si>
  <si>
    <t xml:space="preserve">        Case "C", "E":</t>
  </si>
  <si>
    <t xml:space="preserve">            Workbooks(form_book).Worksheets(form_sheet).Cells(36, 23) = 9.5 + 2</t>
  </si>
  <si>
    <t xml:space="preserve">            Workbooks(form_book).Worksheets(form_sheet).Cells(37, 23) = 8# + 2</t>
  </si>
  <si>
    <t xml:space="preserve">            Workbooks(form_book).Worksheets(form_sheet).Cells(38, 23) = 6.5 + 2</t>
  </si>
  <si>
    <t xml:space="preserve">            Workbooks(form_book).Worksheets(form_sheet).Cells(39, 23) = 4.5 + 2</t>
  </si>
  <si>
    <t xml:space="preserve">            Workbooks(form_book).Worksheets(form_sheet).Cells(40, 23) = 9.5 + 2</t>
  </si>
  <si>
    <t xml:space="preserve">        Case "M":</t>
  </si>
  <si>
    <t xml:space="preserve">            Workbooks(form_book).Worksheets(form_sheet).Cells(36, 23) = 9# + 2</t>
  </si>
  <si>
    <t xml:space="preserve">            Workbooks(form_book).Worksheets(form_sheet).Cells(37, 23) = 7.5 + 2</t>
  </si>
  <si>
    <t xml:space="preserve">            Workbooks(form_book).Worksheets(form_sheet).Cells(38, 23) = 6# + 2</t>
  </si>
  <si>
    <t xml:space="preserve">            Workbooks(form_book).Worksheets(form_sheet).Cells(39, 23) = 4# + 2</t>
  </si>
  <si>
    <t xml:space="preserve">            Workbooks(form_book).Worksheets(form_sheet).Cells(40, 23) = 9# + 2</t>
  </si>
  <si>
    <t xml:space="preserve">        Case "H", "O", "T":</t>
  </si>
  <si>
    <t xml:space="preserve">            Workbooks(form_book).Worksheets(form_sheet).Cells(36, 23) = 8# + 2</t>
  </si>
  <si>
    <t xml:space="preserve">            Workbooks(form_book).Worksheets(form_sheet).Cells(37, 23) = 6.5 + 2</t>
  </si>
  <si>
    <t xml:space="preserve">            Workbooks(form_book).Worksheets(form_sheet).Cells(38, 23) = 5# + 2</t>
  </si>
  <si>
    <t xml:space="preserve">            Workbooks(form_book).Worksheets(form_sheet).Cells(39, 23) = 3# + 2</t>
  </si>
  <si>
    <t xml:space="preserve">            Workbooks(form_book).Worksheets(form_sheet).Cells(40, 23) = 8# + 2</t>
  </si>
  <si>
    <t xml:space="preserve">    </t>
  </si>
  <si>
    <t>Staffing Formula for QBE Funding Categories</t>
  </si>
  <si>
    <t>Category</t>
  </si>
  <si>
    <t>Elementary</t>
  </si>
  <si>
    <t>Middle</t>
  </si>
  <si>
    <t>High</t>
  </si>
  <si>
    <t>Kindergarten Teacher</t>
  </si>
  <si>
    <t>N/A</t>
  </si>
  <si>
    <t>Kindergarten Paraprofessional</t>
  </si>
  <si>
    <t>K - Intervention Teacher</t>
  </si>
  <si>
    <t>1-3 Teacher</t>
  </si>
  <si>
    <t>1-3 Intervention Teacher</t>
  </si>
  <si>
    <t>4-5 Teacher</t>
  </si>
  <si>
    <t>4-5 Intervention Teacher</t>
  </si>
  <si>
    <t>6-8 Teacher (Middle Grades and Middle School)</t>
  </si>
  <si>
    <t>9-12 Teacher</t>
  </si>
  <si>
    <t>Voc. Lab Teacher</t>
  </si>
  <si>
    <t>Gifted Teacher</t>
  </si>
  <si>
    <t>REP Teacher</t>
  </si>
  <si>
    <t>Alternative/In-school Suspension Teacher</t>
  </si>
  <si>
    <t>ESOL Teacher</t>
  </si>
  <si>
    <t>Category I Spec. Ed. Teacher</t>
  </si>
  <si>
    <t>1 / 9.5 FTE</t>
  </si>
  <si>
    <t>1 / 8 FTE</t>
  </si>
  <si>
    <t>Category II Spec. Ed. Teacher</t>
  </si>
  <si>
    <t>1 / 6.5 FTE</t>
  </si>
  <si>
    <t>Category III Spec. Ed. Teacher</t>
  </si>
  <si>
    <t>1 / 6 FTE</t>
  </si>
  <si>
    <t>1 / 5 FTE</t>
  </si>
  <si>
    <t>Category IV Spec. Ed. Teacher</t>
  </si>
  <si>
    <t>Category V Spec. Ed. Teacher</t>
  </si>
  <si>
    <t>Note: Earned positions rounded up to nearest quarter of a position.</t>
  </si>
  <si>
    <t>1 / 21 FTE</t>
  </si>
  <si>
    <t>INSTRUCTIONAL ALLOTMENT</t>
  </si>
  <si>
    <t>Fiscal Year 2012 - 2013</t>
  </si>
  <si>
    <t>1 / 17 FTE</t>
  </si>
  <si>
    <t>1 / 23 FTE</t>
  </si>
  <si>
    <t>1 / 29 FTE</t>
  </si>
  <si>
    <t>1 / 25.5 FTE</t>
  </si>
  <si>
    <t>1 / 27.5 FTE</t>
  </si>
  <si>
    <t>1 / 24.5 FTE</t>
  </si>
  <si>
    <t>1 / 18 FTE</t>
  </si>
  <si>
    <t>1 / 17.5 FTE</t>
  </si>
  <si>
    <t>1 / 16.5 FTE</t>
  </si>
  <si>
    <t>1 / 11 FTE</t>
  </si>
  <si>
    <t>1 / 11.5 FTE</t>
  </si>
  <si>
    <t>1 / 10 FTE</t>
  </si>
  <si>
    <t>1 / 8.5 FTE</t>
  </si>
  <si>
    <t>1 / 7 FTE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</si>
</sst>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&quot;$&quot;#,##0.00"/>
    <numFmt numFmtId="167" formatCode="&quot;$&quot;#,##0"/>
    <numFmt numFmtId="168" formatCode="&quot;$&quot;#,##0.0_);\(&quot;$&quot;#,##0.0\)"/>
    <numFmt numFmtId="169" formatCode="&quot;$&quot;#,##0.000_);\(&quot;$&quot;#,##0.000\)"/>
    <numFmt numFmtId="170" formatCode="0.0"/>
  </numFmts>
  <fonts count="45"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center"/>
      <protection/>
    </xf>
    <xf numFmtId="49" fontId="2" fillId="34" borderId="11" xfId="0" applyNumberFormat="1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left" vertical="center"/>
      <protection/>
    </xf>
    <xf numFmtId="0" fontId="3" fillId="0" borderId="0" xfId="57">
      <alignment/>
      <protection/>
    </xf>
    <xf numFmtId="0" fontId="3" fillId="0" borderId="0" xfId="57" applyAlignment="1">
      <alignment vertical="center"/>
      <protection/>
    </xf>
    <xf numFmtId="0" fontId="8" fillId="35" borderId="13" xfId="57" applyFont="1" applyFill="1" applyBorder="1" applyAlignment="1">
      <alignment horizontal="center" vertical="center"/>
      <protection/>
    </xf>
    <xf numFmtId="0" fontId="8" fillId="35" borderId="14" xfId="57" applyFont="1" applyFill="1" applyBorder="1" applyAlignment="1">
      <alignment horizontal="center" vertical="center"/>
      <protection/>
    </xf>
    <xf numFmtId="0" fontId="8" fillId="35" borderId="15" xfId="57" applyFont="1" applyFill="1" applyBorder="1" applyAlignment="1">
      <alignment horizontal="center" vertical="center"/>
      <protection/>
    </xf>
    <xf numFmtId="0" fontId="8" fillId="35" borderId="16" xfId="57" applyFont="1" applyFill="1" applyBorder="1" applyAlignment="1">
      <alignment horizontal="center" vertical="center"/>
      <protection/>
    </xf>
    <xf numFmtId="0" fontId="9" fillId="36" borderId="17" xfId="57" applyFont="1" applyFill="1" applyBorder="1" applyAlignment="1">
      <alignment horizontal="left" vertical="center" wrapText="1"/>
      <protection/>
    </xf>
    <xf numFmtId="0" fontId="10" fillId="0" borderId="18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3" fillId="0" borderId="0" xfId="57" applyAlignment="1">
      <alignment horizontal="center" vertical="center"/>
      <protection/>
    </xf>
    <xf numFmtId="0" fontId="9" fillId="36" borderId="21" xfId="57" applyFont="1" applyFill="1" applyBorder="1" applyAlignment="1">
      <alignment horizontal="left" vertical="center" wrapText="1"/>
      <protection/>
    </xf>
    <xf numFmtId="0" fontId="10" fillId="0" borderId="22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0" fontId="3" fillId="0" borderId="0" xfId="57" applyFill="1">
      <alignment/>
      <protection/>
    </xf>
    <xf numFmtId="0" fontId="10" fillId="0" borderId="25" xfId="57" applyFont="1" applyBorder="1" applyAlignment="1">
      <alignment horizontal="center" vertical="center"/>
      <protection/>
    </xf>
    <xf numFmtId="0" fontId="9" fillId="36" borderId="26" xfId="57" applyFont="1" applyFill="1" applyBorder="1" applyAlignment="1">
      <alignment horizontal="left" vertical="center" wrapText="1"/>
      <protection/>
    </xf>
    <xf numFmtId="0" fontId="10" fillId="0" borderId="27" xfId="57" applyFont="1" applyBorder="1" applyAlignment="1">
      <alignment horizontal="center" vertical="center"/>
      <protection/>
    </xf>
    <xf numFmtId="0" fontId="10" fillId="0" borderId="28" xfId="57" applyFont="1" applyBorder="1" applyAlignment="1">
      <alignment horizontal="center" vertical="center"/>
      <protection/>
    </xf>
    <xf numFmtId="0" fontId="10" fillId="0" borderId="29" xfId="57" applyFont="1" applyBorder="1" applyAlignment="1">
      <alignment horizontal="center" vertical="center"/>
      <protection/>
    </xf>
    <xf numFmtId="0" fontId="9" fillId="37" borderId="30" xfId="57" applyFont="1" applyFill="1" applyBorder="1" applyAlignment="1">
      <alignment horizontal="left" vertical="center" wrapText="1"/>
      <protection/>
    </xf>
    <xf numFmtId="0" fontId="7" fillId="34" borderId="12" xfId="57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center" vertical="center"/>
      <protection/>
    </xf>
    <xf numFmtId="0" fontId="7" fillId="34" borderId="31" xfId="57" applyFont="1" applyFill="1" applyBorder="1" applyAlignment="1">
      <alignment horizontal="center" vertical="center"/>
      <protection/>
    </xf>
    <xf numFmtId="0" fontId="6" fillId="34" borderId="11" xfId="57" applyFont="1" applyFill="1" applyBorder="1" applyAlignment="1">
      <alignment horizontal="center" vertical="center"/>
      <protection/>
    </xf>
    <xf numFmtId="0" fontId="6" fillId="34" borderId="30" xfId="57" applyFont="1" applyFill="1" applyBorder="1" applyAlignment="1">
      <alignment horizontal="center" vertical="center"/>
      <protection/>
    </xf>
    <xf numFmtId="0" fontId="6" fillId="34" borderId="32" xfId="57" applyFont="1" applyFill="1" applyBorder="1" applyAlignment="1">
      <alignment horizontal="center"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0" xfId="57" applyFont="1" applyFill="1" applyBorder="1" applyAlignment="1">
      <alignment horizontal="center" vertical="center"/>
      <protection/>
    </xf>
    <xf numFmtId="0" fontId="6" fillId="34" borderId="3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Book - Tabl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2">
      <selection activeCell="B21" sqref="B21"/>
    </sheetView>
  </sheetViews>
  <sheetFormatPr defaultColWidth="10.66015625" defaultRowHeight="10.5"/>
  <cols>
    <col min="1" max="1" width="26.83203125" style="7" customWidth="1"/>
    <col min="2" max="4" width="30" style="7" customWidth="1"/>
    <col min="5" max="16384" width="10.66015625" style="7" customWidth="1"/>
  </cols>
  <sheetData>
    <row r="1" spans="1:4" ht="18">
      <c r="A1" s="32" t="s">
        <v>76</v>
      </c>
      <c r="B1" s="33"/>
      <c r="C1" s="33"/>
      <c r="D1" s="34"/>
    </row>
    <row r="2" spans="1:4" ht="18">
      <c r="A2" s="35" t="s">
        <v>44</v>
      </c>
      <c r="B2" s="36"/>
      <c r="C2" s="36"/>
      <c r="D2" s="37"/>
    </row>
    <row r="3" spans="1:4" s="8" customFormat="1" ht="16.5" customHeight="1" thickBot="1">
      <c r="A3" s="29" t="s">
        <v>77</v>
      </c>
      <c r="B3" s="30"/>
      <c r="C3" s="30"/>
      <c r="D3" s="31"/>
    </row>
    <row r="4" spans="1:4" ht="21.75" customHeight="1" thickBot="1">
      <c r="A4" s="9" t="s">
        <v>45</v>
      </c>
      <c r="B4" s="10" t="s">
        <v>46</v>
      </c>
      <c r="C4" s="11" t="s">
        <v>47</v>
      </c>
      <c r="D4" s="12" t="s">
        <v>48</v>
      </c>
    </row>
    <row r="5" spans="1:4" s="17" customFormat="1" ht="27.75" customHeight="1">
      <c r="A5" s="13" t="s">
        <v>49</v>
      </c>
      <c r="B5" s="14" t="s">
        <v>75</v>
      </c>
      <c r="C5" s="15" t="s">
        <v>50</v>
      </c>
      <c r="D5" s="16" t="s">
        <v>50</v>
      </c>
    </row>
    <row r="6" spans="1:4" s="17" customFormat="1" ht="27.75" customHeight="1">
      <c r="A6" s="18" t="s">
        <v>51</v>
      </c>
      <c r="B6" s="19" t="s">
        <v>75</v>
      </c>
      <c r="C6" s="20" t="s">
        <v>50</v>
      </c>
      <c r="D6" s="21" t="s">
        <v>50</v>
      </c>
    </row>
    <row r="7" spans="1:4" s="17" customFormat="1" ht="27.75" customHeight="1">
      <c r="A7" s="18" t="s">
        <v>52</v>
      </c>
      <c r="B7" s="19" t="s">
        <v>78</v>
      </c>
      <c r="C7" s="20" t="s">
        <v>50</v>
      </c>
      <c r="D7" s="21" t="s">
        <v>50</v>
      </c>
    </row>
    <row r="8" spans="1:4" s="17" customFormat="1" ht="27.75" customHeight="1">
      <c r="A8" s="18" t="s">
        <v>53</v>
      </c>
      <c r="B8" s="19" t="s">
        <v>79</v>
      </c>
      <c r="C8" s="20" t="s">
        <v>50</v>
      </c>
      <c r="D8" s="21" t="s">
        <v>50</v>
      </c>
    </row>
    <row r="9" spans="1:4" s="17" customFormat="1" ht="27.75" customHeight="1">
      <c r="A9" s="18" t="s">
        <v>54</v>
      </c>
      <c r="B9" s="19" t="s">
        <v>78</v>
      </c>
      <c r="C9" s="20" t="s">
        <v>50</v>
      </c>
      <c r="D9" s="21" t="s">
        <v>50</v>
      </c>
    </row>
    <row r="10" spans="1:4" s="17" customFormat="1" ht="27.75" customHeight="1">
      <c r="A10" s="18" t="s">
        <v>55</v>
      </c>
      <c r="B10" s="19" t="s">
        <v>80</v>
      </c>
      <c r="C10" s="20" t="s">
        <v>50</v>
      </c>
      <c r="D10" s="21" t="s">
        <v>50</v>
      </c>
    </row>
    <row r="11" spans="1:4" s="17" customFormat="1" ht="27.75" customHeight="1">
      <c r="A11" s="18" t="s">
        <v>56</v>
      </c>
      <c r="B11" s="19" t="s">
        <v>78</v>
      </c>
      <c r="C11" s="20" t="s">
        <v>50</v>
      </c>
      <c r="D11" s="21" t="s">
        <v>50</v>
      </c>
    </row>
    <row r="12" spans="1:4" s="17" customFormat="1" ht="27.75" customHeight="1">
      <c r="A12" s="18" t="s">
        <v>57</v>
      </c>
      <c r="B12" s="19" t="s">
        <v>80</v>
      </c>
      <c r="C12" s="20" t="s">
        <v>81</v>
      </c>
      <c r="D12" s="21" t="s">
        <v>50</v>
      </c>
    </row>
    <row r="13" spans="1:4" s="17" customFormat="1" ht="27.75" customHeight="1">
      <c r="A13" s="18" t="s">
        <v>58</v>
      </c>
      <c r="B13" s="19" t="s">
        <v>50</v>
      </c>
      <c r="C13" s="20" t="s">
        <v>50</v>
      </c>
      <c r="D13" s="21" t="s">
        <v>82</v>
      </c>
    </row>
    <row r="14" spans="1:4" s="17" customFormat="1" ht="27.75" customHeight="1">
      <c r="A14" s="18" t="s">
        <v>59</v>
      </c>
      <c r="B14" s="19" t="s">
        <v>50</v>
      </c>
      <c r="C14" s="20" t="s">
        <v>50</v>
      </c>
      <c r="D14" s="21" t="s">
        <v>83</v>
      </c>
    </row>
    <row r="15" spans="1:4" s="17" customFormat="1" ht="27.75" customHeight="1">
      <c r="A15" s="18" t="s">
        <v>60</v>
      </c>
      <c r="B15" s="19" t="s">
        <v>84</v>
      </c>
      <c r="C15" s="20" t="s">
        <v>85</v>
      </c>
      <c r="D15" s="21" t="s">
        <v>86</v>
      </c>
    </row>
    <row r="16" spans="1:4" s="17" customFormat="1" ht="27.75" customHeight="1">
      <c r="A16" s="18" t="s">
        <v>61</v>
      </c>
      <c r="B16" s="19" t="s">
        <v>50</v>
      </c>
      <c r="C16" s="20" t="s">
        <v>75</v>
      </c>
      <c r="D16" s="21" t="s">
        <v>75</v>
      </c>
    </row>
    <row r="17" spans="1:4" s="17" customFormat="1" ht="27.75" customHeight="1">
      <c r="A17" s="18" t="s">
        <v>62</v>
      </c>
      <c r="B17" s="19" t="s">
        <v>75</v>
      </c>
      <c r="C17" s="19" t="s">
        <v>75</v>
      </c>
      <c r="D17" s="23" t="s">
        <v>75</v>
      </c>
    </row>
    <row r="18" spans="1:4" s="17" customFormat="1" ht="27.75" customHeight="1">
      <c r="A18" s="18" t="s">
        <v>63</v>
      </c>
      <c r="B18" s="19" t="s">
        <v>87</v>
      </c>
      <c r="C18" s="19" t="s">
        <v>87</v>
      </c>
      <c r="D18" s="23" t="s">
        <v>87</v>
      </c>
    </row>
    <row r="19" spans="1:4" s="17" customFormat="1" ht="27.75" customHeight="1">
      <c r="A19" s="18" t="s">
        <v>64</v>
      </c>
      <c r="B19" s="19" t="s">
        <v>88</v>
      </c>
      <c r="C19" s="20" t="s">
        <v>87</v>
      </c>
      <c r="D19" s="21" t="s">
        <v>89</v>
      </c>
    </row>
    <row r="20" spans="1:4" s="17" customFormat="1" ht="27.75" customHeight="1">
      <c r="A20" s="18" t="s">
        <v>67</v>
      </c>
      <c r="B20" s="19" t="s">
        <v>89</v>
      </c>
      <c r="C20" s="20" t="s">
        <v>65</v>
      </c>
      <c r="D20" s="21" t="s">
        <v>90</v>
      </c>
    </row>
    <row r="21" spans="1:4" s="17" customFormat="1" ht="27.75" customHeight="1">
      <c r="A21" s="18" t="s">
        <v>69</v>
      </c>
      <c r="B21" s="19" t="s">
        <v>90</v>
      </c>
      <c r="C21" s="20" t="s">
        <v>66</v>
      </c>
      <c r="D21" s="21" t="s">
        <v>91</v>
      </c>
    </row>
    <row r="22" spans="1:4" s="17" customFormat="1" ht="27.75" customHeight="1">
      <c r="A22" s="18" t="s">
        <v>72</v>
      </c>
      <c r="B22" s="19" t="s">
        <v>68</v>
      </c>
      <c r="C22" s="20" t="s">
        <v>70</v>
      </c>
      <c r="D22" s="21" t="s">
        <v>71</v>
      </c>
    </row>
    <row r="23" spans="1:4" s="17" customFormat="1" ht="27.75" customHeight="1" thickBot="1">
      <c r="A23" s="24" t="s">
        <v>73</v>
      </c>
      <c r="B23" s="25" t="s">
        <v>88</v>
      </c>
      <c r="C23" s="26" t="s">
        <v>87</v>
      </c>
      <c r="D23" s="27" t="s">
        <v>89</v>
      </c>
    </row>
    <row r="24" spans="1:4" ht="15.75" customHeight="1">
      <c r="A24" s="28" t="s">
        <v>74</v>
      </c>
      <c r="B24" s="28"/>
      <c r="C24" s="28"/>
      <c r="D24" s="28"/>
    </row>
    <row r="25" spans="1:4" ht="12.75">
      <c r="A25" s="22"/>
      <c r="B25" s="22"/>
      <c r="C25" s="22"/>
      <c r="D25" s="22"/>
    </row>
    <row r="26" spans="1:4" ht="12.75">
      <c r="A26" s="22"/>
      <c r="B26" s="22"/>
      <c r="C26" s="22"/>
      <c r="D26" s="22"/>
    </row>
    <row r="27" spans="1:4" ht="12.75">
      <c r="A27" s="22"/>
      <c r="B27" s="22"/>
      <c r="C27" s="22"/>
      <c r="D27" s="22"/>
    </row>
  </sheetData>
  <sheetProtection/>
  <mergeCells count="4">
    <mergeCell ref="A24:D24"/>
    <mergeCell ref="A3:D3"/>
    <mergeCell ref="A1:D1"/>
    <mergeCell ref="A2:D2"/>
  </mergeCells>
  <printOptions horizontalCentered="1"/>
  <pageMargins left="0.25" right="0.25" top="0.47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1"/>
  <sheetViews>
    <sheetView showFormulas="1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bestFit="1" customWidth="1"/>
    <col min="5" max="5" width="18.66015625" style="0" customWidth="1"/>
    <col min="6" max="6" width="11.83203125" style="0" customWidth="1"/>
  </cols>
  <sheetData>
    <row r="2" ht="11.25" thickBot="1"/>
    <row r="3" spans="2:6" ht="12.75">
      <c r="B3" s="1"/>
      <c r="C3" s="2" t="s">
        <v>0</v>
      </c>
      <c r="D3" s="3">
        <v>0</v>
      </c>
      <c r="E3" s="4">
        <f>IF(D3=0,"",(D3/(19+2)))</f>
      </c>
      <c r="F3" s="5">
        <f>IF(D3=0,"",D3/(21))</f>
      </c>
    </row>
    <row r="4" spans="2:6" ht="12.75">
      <c r="B4" s="1"/>
      <c r="C4" s="6" t="s">
        <v>1</v>
      </c>
      <c r="D4" s="3">
        <v>0</v>
      </c>
      <c r="E4" s="4">
        <f>IF(D4=0,"",(D4/(15+2)))</f>
      </c>
      <c r="F4" s="5"/>
    </row>
    <row r="5" spans="2:6" ht="12.75">
      <c r="B5" s="1"/>
      <c r="C5" s="6" t="s">
        <v>2</v>
      </c>
      <c r="D5" s="3">
        <v>0</v>
      </c>
      <c r="E5" s="4">
        <f>IF(D5=0,"",(D5/(21+2)))</f>
      </c>
      <c r="F5" s="5"/>
    </row>
    <row r="6" spans="2:6" ht="12.75">
      <c r="B6" s="1"/>
      <c r="C6" s="6" t="s">
        <v>3</v>
      </c>
      <c r="D6" s="3">
        <v>0</v>
      </c>
      <c r="E6" s="4">
        <f>IF(D6=0,"",(D6/(15+2)))</f>
      </c>
      <c r="F6" s="5"/>
    </row>
    <row r="7" spans="2:6" ht="12.75">
      <c r="B7" s="1"/>
      <c r="C7" s="6" t="s">
        <v>4</v>
      </c>
      <c r="D7" s="3">
        <v>0</v>
      </c>
      <c r="E7" s="4">
        <f>IF(D7=0,"",(D7/(27+2)))</f>
      </c>
      <c r="F7" s="5"/>
    </row>
    <row r="8" spans="2:6" ht="12.75">
      <c r="B8" s="1"/>
      <c r="C8" s="6" t="s">
        <v>5</v>
      </c>
      <c r="D8" s="3">
        <v>0</v>
      </c>
      <c r="E8" s="4">
        <f>IF(D8=0,"",(D8/(15+2)))</f>
      </c>
      <c r="F8" s="5"/>
    </row>
    <row r="9" spans="2:6" ht="12.75">
      <c r="B9" s="1"/>
      <c r="C9" s="6" t="s">
        <v>6</v>
      </c>
      <c r="D9" s="3">
        <v>143</v>
      </c>
      <c r="E9" s="4">
        <f>IF(D9=0,"",(D9/(27+2)))</f>
        <v>4.931034482758621</v>
      </c>
      <c r="F9" s="5"/>
    </row>
    <row r="10" spans="2:6" ht="12.75">
      <c r="B10" s="1"/>
      <c r="C10" s="6" t="s">
        <v>7</v>
      </c>
      <c r="D10" s="3">
        <v>0</v>
      </c>
      <c r="E10" s="4">
        <f>IF(D10=0,"",(D10/(23.5+2)))</f>
      </c>
      <c r="F10" s="5"/>
    </row>
    <row r="11" spans="2:6" ht="12.75">
      <c r="B11" s="1"/>
      <c r="C11" s="6" t="s">
        <v>8</v>
      </c>
      <c r="D11" s="3">
        <v>0</v>
      </c>
      <c r="E11" s="4">
        <f>IF(D11=0,"",(D11/(25.5+2)))</f>
      </c>
      <c r="F11" s="5"/>
    </row>
    <row r="12" spans="2:6" ht="12.75">
      <c r="B12" s="1"/>
      <c r="C12" s="6" t="s">
        <v>9</v>
      </c>
      <c r="D12" s="3">
        <v>0</v>
      </c>
      <c r="E12" s="4">
        <f>IF(D12=0,"",(D12/(22.5+2)))</f>
      </c>
      <c r="F12" s="5"/>
    </row>
    <row r="13" spans="2:6" ht="12.75">
      <c r="B13" s="1"/>
      <c r="C13" s="6" t="s">
        <v>10</v>
      </c>
      <c r="D13" s="3">
        <v>0</v>
      </c>
      <c r="E13" s="4">
        <f>IF(D13=0,"",(D13/(14.5+2+$W$1)))</f>
      </c>
      <c r="F13" s="5"/>
    </row>
    <row r="14" spans="2:6" ht="12.75">
      <c r="B14" s="1"/>
      <c r="C14" s="6" t="s">
        <v>11</v>
      </c>
      <c r="D14" s="3">
        <v>0</v>
      </c>
      <c r="E14" s="4">
        <f>IF(D14=0,"",(D14/(19+2)))</f>
      </c>
      <c r="F14" s="5"/>
    </row>
    <row r="15" spans="2:6" ht="12.75">
      <c r="B15" s="1"/>
      <c r="C15" s="6" t="s">
        <v>12</v>
      </c>
      <c r="D15" s="3">
        <v>48</v>
      </c>
      <c r="E15" s="4">
        <f>IF(D15=0,"",(D15/(9+2)))</f>
        <v>4.363636363636363</v>
      </c>
      <c r="F15" s="5"/>
    </row>
    <row r="16" spans="2:6" ht="12.75">
      <c r="B16" s="1"/>
      <c r="C16" s="6" t="s">
        <v>13</v>
      </c>
      <c r="D16" s="3">
        <v>0</v>
      </c>
      <c r="E16" s="4">
        <f>IF(D16=0,"",(D16/(19+2)))</f>
      </c>
      <c r="F16" s="5"/>
    </row>
    <row r="23" ht="10.5">
      <c r="A23" t="s">
        <v>14</v>
      </c>
    </row>
    <row r="24" ht="10.5">
      <c r="A24" t="s">
        <v>15</v>
      </c>
    </row>
    <row r="25" ht="10.5">
      <c r="A25" t="s">
        <v>14</v>
      </c>
    </row>
    <row r="26" ht="10.5">
      <c r="A26" t="s">
        <v>16</v>
      </c>
    </row>
    <row r="28" ht="10.5">
      <c r="A28" t="s">
        <v>17</v>
      </c>
    </row>
    <row r="29" ht="10.5">
      <c r="A29" t="s">
        <v>18</v>
      </c>
    </row>
    <row r="30" ht="10.5">
      <c r="A30" t="s">
        <v>19</v>
      </c>
    </row>
    <row r="31" ht="10.5">
      <c r="A31" t="s">
        <v>20</v>
      </c>
    </row>
    <row r="32" ht="10.5">
      <c r="A32" t="s">
        <v>21</v>
      </c>
    </row>
    <row r="33" ht="10.5">
      <c r="A33" t="s">
        <v>22</v>
      </c>
    </row>
    <row r="35" ht="10.5">
      <c r="A35" t="s">
        <v>23</v>
      </c>
    </row>
    <row r="37" ht="10.5">
      <c r="A37" t="s">
        <v>14</v>
      </c>
    </row>
    <row r="38" ht="10.5">
      <c r="A38" t="s">
        <v>24</v>
      </c>
    </row>
    <row r="39" ht="10.5">
      <c r="A39" t="s">
        <v>14</v>
      </c>
    </row>
    <row r="40" ht="10.5">
      <c r="A40" t="s">
        <v>16</v>
      </c>
    </row>
    <row r="42" ht="10.5">
      <c r="A42" t="s">
        <v>25</v>
      </c>
    </row>
    <row r="43" ht="10.5">
      <c r="A43" t="s">
        <v>26</v>
      </c>
    </row>
    <row r="44" ht="10.5">
      <c r="A44" t="s">
        <v>27</v>
      </c>
    </row>
    <row r="45" ht="10.5">
      <c r="A45" t="s">
        <v>28</v>
      </c>
    </row>
    <row r="46" ht="10.5">
      <c r="A46" t="s">
        <v>29</v>
      </c>
    </row>
    <row r="47" ht="10.5">
      <c r="A47" t="s">
        <v>30</v>
      </c>
    </row>
    <row r="48" ht="10.5">
      <c r="A48" t="s">
        <v>31</v>
      </c>
    </row>
    <row r="49" ht="10.5">
      <c r="A49" t="s">
        <v>32</v>
      </c>
    </row>
    <row r="50" ht="10.5">
      <c r="A50" t="s">
        <v>33</v>
      </c>
    </row>
    <row r="51" ht="10.5">
      <c r="A51" t="s">
        <v>34</v>
      </c>
    </row>
    <row r="52" ht="10.5">
      <c r="A52" t="s">
        <v>35</v>
      </c>
    </row>
    <row r="53" ht="10.5">
      <c r="A53" t="s">
        <v>36</v>
      </c>
    </row>
    <row r="54" ht="10.5">
      <c r="A54" t="s">
        <v>37</v>
      </c>
    </row>
    <row r="55" ht="10.5">
      <c r="A55" t="s">
        <v>38</v>
      </c>
    </row>
    <row r="56" ht="10.5">
      <c r="A56" t="s">
        <v>39</v>
      </c>
    </row>
    <row r="57" ht="10.5">
      <c r="A57" t="s">
        <v>40</v>
      </c>
    </row>
    <row r="58" ht="10.5">
      <c r="A58" t="s">
        <v>41</v>
      </c>
    </row>
    <row r="59" ht="10.5">
      <c r="A59" t="s">
        <v>42</v>
      </c>
    </row>
    <row r="60" ht="10.5">
      <c r="A60" t="s">
        <v>23</v>
      </c>
    </row>
    <row r="61" ht="10.5">
      <c r="A61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ramona</cp:lastModifiedBy>
  <cp:lastPrinted>2012-06-27T13:21:32Z</cp:lastPrinted>
  <dcterms:created xsi:type="dcterms:W3CDTF">2012-06-27T13:07:03Z</dcterms:created>
  <dcterms:modified xsi:type="dcterms:W3CDTF">2015-05-29T21:52:40Z</dcterms:modified>
  <cp:category/>
  <cp:version/>
  <cp:contentType/>
  <cp:contentStatus/>
</cp:coreProperties>
</file>