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1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<sst xmlns="http://schemas.openxmlformats.org/spreadsheetml/2006/main" count="880" uniqueCount="185">
  <si>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</si>
  <si>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</si>
  <si>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</si>
  <si>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</si>
  <si>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</si>
  <si>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</si>
  <si>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</si>
  <si>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</si>
  <si>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</si>
  <si>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</si>
  <si>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</si>
  <si>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</si>
  <si>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</si>
  <si>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</si>
  <si>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</si>
  <si>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</si>
  <si>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</si>
  <si>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</si>
  <si>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</si>
  <si>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</si>
  <si>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</si>
  <si>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</si>
  <si>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</si>
  <si>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</si>
  <si>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</si>
  <si>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</si>
  <si>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</si>
  <si>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</si>
  <si>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</si>
  <si>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</si>
  <si>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</si>
  <si>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</si>
  <si>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</si>
  <si>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</si>
  <si>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</si>
  <si>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</si>
  <si>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</si>
  <si>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</si>
  <si>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</si>
  <si>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</si>
  <si>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</si>
  <si>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</si>
  <si>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</si>
  <si>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</si>
  <si>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</si>
  <si>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</si>
  <si>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</si>
  <si>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</si>
  <si>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</si>
  <si>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</si>
  <si>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</si>
  <si>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</si>
  <si>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</si>
  <si>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</si>
  <si>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</si>
  <si>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</si>
  <si>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</si>
  <si>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</si>
  <si>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</si>
  <si>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</si>
  <si>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DEPARTMENT OF SCHOOL PSYCHOLOGISTS</t>
  </si>
  <si>
    <t>PROJECT 000101 LOC 738</t>
  </si>
  <si>
    <t>Curriculum and Instruction</t>
  </si>
  <si>
    <t>X</t>
  </si>
  <si>
    <t>TEACHERS</t>
  </si>
  <si>
    <t>TEACHERS (110)</t>
  </si>
  <si>
    <t>101</t>
  </si>
  <si>
    <t>38</t>
  </si>
  <si>
    <t>17</t>
  </si>
  <si>
    <t>00</t>
  </si>
  <si>
    <t>000101</t>
  </si>
  <si>
    <t>738</t>
  </si>
  <si>
    <t>0000</t>
  </si>
  <si>
    <t>OTHER PAY-EXTRA ACTIVITY</t>
  </si>
  <si>
    <t>101.38.89.00.000101.738.0000</t>
  </si>
  <si>
    <t>2021</t>
  </si>
  <si>
    <t>101.38.89.00.000101.738.2021</t>
  </si>
  <si>
    <t>CLERICAL PERSONNEL</t>
  </si>
  <si>
    <t>SCHOOL PSYCHOLOGIST</t>
  </si>
  <si>
    <t>SCHOOL PSYCHOLOGIST (174)</t>
  </si>
  <si>
    <t>Psychologist, School (local)</t>
  </si>
  <si>
    <t>42</t>
  </si>
  <si>
    <t>06</t>
  </si>
  <si>
    <t>84</t>
  </si>
  <si>
    <t>623100</t>
  </si>
  <si>
    <t>7342C0501</t>
  </si>
  <si>
    <t>B</t>
  </si>
  <si>
    <t>01</t>
  </si>
  <si>
    <t>M08</t>
  </si>
  <si>
    <t>NORM</t>
  </si>
  <si>
    <t>E0601</t>
  </si>
  <si>
    <t>E0707</t>
  </si>
  <si>
    <t>E0611</t>
  </si>
  <si>
    <t>5652C0300</t>
  </si>
  <si>
    <t>5572C0300</t>
  </si>
  <si>
    <t>E0603</t>
  </si>
  <si>
    <t>5702C0500</t>
  </si>
  <si>
    <t>E0608</t>
  </si>
  <si>
    <t>5242C0500</t>
  </si>
  <si>
    <t>H0601</t>
  </si>
  <si>
    <t>5682C0300</t>
  </si>
  <si>
    <t>5182C0500</t>
  </si>
  <si>
    <t>5782C0300</t>
  </si>
  <si>
    <t>3002C0300</t>
  </si>
  <si>
    <t>0222C0500</t>
  </si>
  <si>
    <t>5442C0300</t>
  </si>
  <si>
    <t>5492C0500</t>
  </si>
  <si>
    <t>5462C0300</t>
  </si>
  <si>
    <t>H0602</t>
  </si>
  <si>
    <t>5262C0500</t>
  </si>
  <si>
    <t>H0603</t>
  </si>
  <si>
    <t>5582C0300</t>
  </si>
  <si>
    <t>5292C0300</t>
  </si>
  <si>
    <t>5822C0300</t>
  </si>
  <si>
    <t>H0604</t>
  </si>
  <si>
    <t>5232C0300</t>
  </si>
  <si>
    <t>H0606</t>
  </si>
  <si>
    <t>5952C0500</t>
  </si>
  <si>
    <t>H0608</t>
  </si>
  <si>
    <t>5692C0500</t>
  </si>
  <si>
    <t>5932C0300</t>
  </si>
  <si>
    <t>H0609</t>
  </si>
  <si>
    <t>5212C0500</t>
  </si>
  <si>
    <t>5852C0300</t>
  </si>
  <si>
    <t>H0611</t>
  </si>
  <si>
    <t>5192C0500</t>
  </si>
  <si>
    <t>H0612</t>
  </si>
  <si>
    <t>5552C0300</t>
  </si>
  <si>
    <t>02</t>
  </si>
  <si>
    <t>5222C0300</t>
  </si>
  <si>
    <t>5672C0300</t>
  </si>
  <si>
    <t>H0613</t>
  </si>
  <si>
    <t>5252C0500</t>
  </si>
  <si>
    <t>H0614</t>
  </si>
  <si>
    <t>5352C0300</t>
  </si>
  <si>
    <t>5662C0300</t>
  </si>
  <si>
    <t>H0615</t>
  </si>
  <si>
    <t>5762C0300</t>
  </si>
  <si>
    <t>H0620</t>
  </si>
  <si>
    <t>5012C0500</t>
  </si>
  <si>
    <t>5792C0300</t>
  </si>
  <si>
    <t>H0706</t>
  </si>
  <si>
    <t>5812C0300</t>
  </si>
  <si>
    <t>H0716</t>
  </si>
  <si>
    <t>5802C0300</t>
  </si>
  <si>
    <t>H0717</t>
  </si>
  <si>
    <t>5642C0500</t>
  </si>
  <si>
    <t>H0720</t>
  </si>
  <si>
    <t>5742C0300</t>
  </si>
  <si>
    <t>H0722</t>
  </si>
  <si>
    <t>5272C0300</t>
  </si>
  <si>
    <t>Psychologist, School</t>
  </si>
  <si>
    <t>623400</t>
  </si>
  <si>
    <t>0112C0100</t>
  </si>
  <si>
    <t>OTHER MANAGEMENT PERSONNEL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</si>
  <si>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</si>
  <si>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</si>
  <si>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</si>
  <si>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</si>
  <si>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</si>
  <si>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</si>
  <si>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</si>
  <si>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</si>
  <si>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</si>
  <si>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</si>
  <si>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</si>
  <si>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</si>
  <si>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</si>
  <si>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</si>
  <si>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</si>
  <si>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53</t>
  </si>
  <si>
    <t>SUPPLIES-TEACHING</t>
  </si>
  <si>
    <t>60</t>
  </si>
  <si>
    <t>2041</t>
  </si>
  <si>
    <t>COMPUTER SOFTWARE</t>
  </si>
  <si>
    <t>COMPUTER SOFTWARE (612)</t>
  </si>
  <si>
    <t>05</t>
  </si>
  <si>
    <t>PURCHASE OR LEASE-PURCHASE OF COMPUTERS.</t>
  </si>
  <si>
    <t>PURCHASE OR LEASE-PURCHASE OF COMPUTERS. (734)</t>
  </si>
  <si>
    <t>61</t>
  </si>
  <si>
    <t>92</t>
  </si>
  <si>
    <t>COMPUTER HARDWARE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</si>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</sst>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0</v>
      </c>
      <c r="E8" s="67">
        <v>0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142</v>
      </c>
      <c r="C9" s="65" t="s">
        <v>77</v>
      </c>
      <c r="D9" s="67">
        <v>0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2763335</v>
      </c>
      <c r="L9" s="67">
        <v>2569281.43</v>
      </c>
      <c r="M9" s="67">
        <f>L9-K9</f>
        <v>-194053.56999999983</v>
      </c>
      <c r="N9" s="104">
        <f>M9/K9</f>
        <v>-0.07022440999734011</v>
      </c>
    </row>
    <row r="10" spans="1:14" ht="12.75">
      <c r="A10" s="65" t="s">
        <v>63</v>
      </c>
      <c r="B10" s="66">
        <v>174</v>
      </c>
      <c r="C10" s="65" t="s">
        <v>78</v>
      </c>
      <c r="D10" s="67">
        <v>2873031.97</v>
      </c>
      <c r="E10" s="67">
        <v>2808753.92</v>
      </c>
      <c r="F10" s="67">
        <v>2763335</v>
      </c>
      <c r="G10" s="67">
        <f>SUMIF(DISCRETIONARY!B11:B65536,"="&amp;SUMMARY!B10,DISCRETIONARY!$P$11:$P$65536)+SUMIF(PERSONNEL!$A$10:$A$65536,"="&amp;SUMMARY!B10,PERSONNEL!$L$10:$L$65536)</f>
        <v>2569281.429999999</v>
      </c>
      <c r="J10" s="103" t="s">
        <v>25</v>
      </c>
      <c r="K10" s="67">
        <v>853494</v>
      </c>
      <c r="L10" s="67">
        <v>791838.759604</v>
      </c>
      <c r="M10" s="67">
        <f>L10-K10</f>
        <v>-61655.24039599998</v>
      </c>
      <c r="N10" s="104">
        <f>M10/K10</f>
        <v>-0.0722386336588189</v>
      </c>
    </row>
    <row r="11" spans="1:14" ht="12.75">
      <c r="A11" s="65" t="s">
        <v>63</v>
      </c>
      <c r="B11" s="66">
        <v>190</v>
      </c>
      <c r="C11" s="65" t="s">
        <v>154</v>
      </c>
      <c r="D11" s="67">
        <v>0</v>
      </c>
      <c r="E11" s="67">
        <v>0</v>
      </c>
      <c r="F11" s="67">
        <v>0</v>
      </c>
      <c r="G11" s="67">
        <f>SUMIF(DISCRETIONARY!B11:B65536,"="&amp;SUMMARY!B11,DISCRETIONARY!$P$11:$P$65536)+SUMIF(PERSONNEL!$A$10:$A$65536,"="&amp;SUMMARY!B11,PERSONNEL!$L$10:$L$65536)</f>
        <v>0</v>
      </c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1:7" ht="12.75">
      <c r="A12" s="65" t="s">
        <v>63</v>
      </c>
      <c r="B12" s="66">
        <v>210</v>
      </c>
      <c r="C12" s="65" t="s">
        <v>155</v>
      </c>
      <c r="D12" s="67">
        <v>470905.76</v>
      </c>
      <c r="E12" s="67">
        <v>475726.33</v>
      </c>
      <c r="F12" s="67">
        <v>464966</v>
      </c>
      <c r="G12" s="67">
        <f>SUMIF(DISCRETIONARY!B11:B65536,"="&amp;SUMMARY!B12,DISCRETIONARY!$P$11:$P$65536)+SUMIF(PERSONNEL!$A$10:$A$65536,"="&amp;SUMMARY!B12,PERSONNEL!$L$10:$L$65536)+SUM(PERSONNEL!$AD$10:$AE$65536)</f>
        <v>408240</v>
      </c>
    </row>
    <row r="13" spans="1:7" ht="12.75">
      <c r="A13" s="65" t="s">
        <v>63</v>
      </c>
      <c r="B13" s="66">
        <v>230</v>
      </c>
      <c r="C13" s="65" t="s">
        <v>156</v>
      </c>
      <c r="D13" s="67">
        <v>295347.3</v>
      </c>
      <c r="E13" s="67">
        <v>288739.61</v>
      </c>
      <c r="F13" s="67">
        <v>315303</v>
      </c>
      <c r="G13" s="67">
        <f>SUMIF(DISCRETIONARY!B11:B65536,"="&amp;SUMMARY!B13,DISCRETIONARY!$P$11:$P$65536)+SUMIF(PERSONNEL!$A$10:$A$65536,"="&amp;SUMMARY!B13,PERSONNEL!$L$10:$L$65536)+SUM(PERSONNEL!$AC$10:$AC$65536)</f>
        <v>315507.7596040001</v>
      </c>
    </row>
    <row r="14" spans="1:7" ht="12.75">
      <c r="A14" s="65" t="s">
        <v>63</v>
      </c>
      <c r="B14" s="66">
        <v>290</v>
      </c>
      <c r="C14" s="65" t="s">
        <v>157</v>
      </c>
      <c r="D14" s="67">
        <v>73509.99</v>
      </c>
      <c r="E14" s="67">
        <v>71308.98</v>
      </c>
      <c r="F14" s="67">
        <v>73225</v>
      </c>
      <c r="G14" s="67">
        <f>SUMIF(DISCRETIONARY!B11:B65536,"="&amp;SUMMARY!B14,DISCRETIONARY!$P$11:$P$65536)+SUM(DISCRETIONARY!$Q$10:$Q$65536)+SUMIF(PERSONNEL!$A$10:$A$65536,"="&amp;SUMMARY!B14,PERSONNEL!$L$10:$L$65536)+SUM(PERSONNEL!$AB$10:$AB$65536)</f>
        <v>68091</v>
      </c>
    </row>
    <row r="15" spans="1:7" ht="12.75">
      <c r="A15" s="65" t="s">
        <v>63</v>
      </c>
      <c r="B15" s="66">
        <v>300</v>
      </c>
      <c r="C15" s="65" t="s">
        <v>158</v>
      </c>
      <c r="D15" s="67">
        <v>0</v>
      </c>
      <c r="E15" s="67">
        <v>0</v>
      </c>
      <c r="F15" s="67">
        <v>0</v>
      </c>
      <c r="G15" s="67">
        <f>SUMIF(DISCRETIONARY!B11:B65536,"="&amp;SUMMARY!B15,DISCRETIONARY!$P$11:$P$65536)+SUMIF(PERSONNEL!$A$10:$A$65536,"="&amp;SUMMARY!B15,PERSONNEL!$L$10:$L$65536)</f>
        <v>25750</v>
      </c>
    </row>
    <row r="16" spans="1:7" ht="12.75">
      <c r="A16" s="65" t="s">
        <v>63</v>
      </c>
      <c r="B16" s="66">
        <v>580</v>
      </c>
      <c r="C16" s="65" t="s">
        <v>162</v>
      </c>
      <c r="D16" s="67">
        <v>0</v>
      </c>
      <c r="E16" s="67">
        <v>0</v>
      </c>
      <c r="F16" s="67">
        <v>0</v>
      </c>
      <c r="G16" s="67">
        <f>SUMIF(DISCRETIONARY!B11:B65536,"="&amp;SUMMARY!B16,DISCRETIONARY!$P$11:$P$65536)+SUMIF(PERSONNEL!$A$10:$A$65536,"="&amp;SUMMARY!B16,PERSONNEL!$L$10:$L$65536)</f>
        <v>13000</v>
      </c>
    </row>
    <row r="17" spans="1:7" ht="12.75">
      <c r="A17" s="65" t="s">
        <v>63</v>
      </c>
      <c r="B17" s="66">
        <v>610</v>
      </c>
      <c r="C17" s="65" t="s">
        <v>168</v>
      </c>
      <c r="D17" s="67">
        <v>0</v>
      </c>
      <c r="E17" s="67">
        <v>0</v>
      </c>
      <c r="F17" s="67">
        <v>0</v>
      </c>
      <c r="G17" s="67">
        <f>SUMIF(DISCRETIONARY!B11:B65536,"="&amp;SUMMARY!B17,DISCRETIONARY!$P$11:$P$65536)+SUMIF(PERSONNEL!$A$10:$A$65536,"="&amp;SUMMARY!B17,PERSONNEL!$L$10:$L$65536)</f>
        <v>90000</v>
      </c>
    </row>
    <row r="18" spans="1:7" ht="12.75">
      <c r="A18" s="65" t="s">
        <v>63</v>
      </c>
      <c r="B18" s="66">
        <v>612</v>
      </c>
      <c r="C18" s="65" t="s">
        <v>174</v>
      </c>
      <c r="D18" s="67">
        <v>0</v>
      </c>
      <c r="E18" s="67">
        <v>0</v>
      </c>
      <c r="F18" s="67">
        <v>0</v>
      </c>
      <c r="G18" s="67">
        <f>SUMIF(DISCRETIONARY!B11:B65536,"="&amp;SUMMARY!B18,DISCRETIONARY!$P$11:$P$65536)+SUMIF(PERSONNEL!$A$10:$A$65536,"="&amp;SUMMARY!B18,PERSONNEL!$L$10:$L$65536)</f>
        <v>20000</v>
      </c>
    </row>
    <row r="19" spans="1:7" ht="12.75">
      <c r="A19" s="65" t="s">
        <v>63</v>
      </c>
      <c r="B19" s="66">
        <v>734</v>
      </c>
      <c r="C19" s="65" t="s">
        <v>177</v>
      </c>
      <c r="D19" s="67">
        <v>0</v>
      </c>
      <c r="E19" s="67">
        <v>0</v>
      </c>
      <c r="F19" s="67">
        <v>0</v>
      </c>
      <c r="G19" s="67">
        <f>SUMIF(DISCRETIONARY!B11:B65536,"="&amp;SUMMARY!B19,DISCRETIONARY!$P$11:$P$65536)+SUMIF(PERSONNEL!$A$10:$A$65536,"="&amp;SUMMARY!B19,PERSONNEL!$L$10:$L$65536)</f>
        <v>26000</v>
      </c>
    </row>
    <row r="20" spans="1:7" ht="12.75">
      <c r="A20" s="65" t="s">
        <v>63</v>
      </c>
      <c r="B20" s="66">
        <v>810</v>
      </c>
      <c r="C20" s="65" t="s">
        <v>182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0</v>
      </c>
    </row>
    <row r="21" ht="13.5" thickBot="1"/>
    <row r="22" spans="3:8" ht="13.5" thickBot="1">
      <c r="C22" s="108" t="s">
        <v>8</v>
      </c>
      <c r="D22" s="109">
        <f>SUM(D8:D20)</f>
        <v>3712795.0200000005</v>
      </c>
      <c r="E22" s="110">
        <f>SUM(E8:E20)</f>
        <v>3644528.84</v>
      </c>
      <c r="F22" s="110">
        <f>SUM(F8:F20)</f>
        <v>3616829</v>
      </c>
      <c r="G22" s="111">
        <f>SUM(G8:G20)</f>
        <v>3535870.189603999</v>
      </c>
      <c r="H22" s="107">
        <f>(G22-F22)/F22</f>
        <v>-0.02238391983585655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1"/>
  <sheetViews>
    <sheetView tabSelected="1" zoomScalePageLayoutView="0" workbookViewId="0" topLeftCell="A1">
      <pane ySplit="9" topLeftCell="A10" activePane="bottomLeft" state="frozen"/>
      <selection pane="topLeft" activeCell="G18" sqref="G18"/>
      <selection pane="bottomLeft" activeCell="P24" sqref="P24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DEPARTMENT OF SCHOOL PSYCHOLOGISTS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738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Curriculum and Instruction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174750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0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74</v>
      </c>
    </row>
    <row r="13" spans="1:19" ht="12.75" customHeight="1">
      <c r="A13" s="57">
        <v>1000</v>
      </c>
      <c r="B13" s="57">
        <v>110</v>
      </c>
      <c r="C13" s="57" t="s">
        <v>63</v>
      </c>
      <c r="D13" s="57" t="s">
        <v>66</v>
      </c>
      <c r="E13" s="58" t="s">
        <v>67</v>
      </c>
      <c r="F13" s="58" t="s">
        <v>68</v>
      </c>
      <c r="G13" s="58" t="s">
        <v>69</v>
      </c>
      <c r="H13" s="59" t="s">
        <v>70</v>
      </c>
      <c r="I13" s="57" t="s">
        <v>71</v>
      </c>
      <c r="J13" s="60" t="s">
        <v>75</v>
      </c>
      <c r="K13" s="52" t="s">
        <v>73</v>
      </c>
      <c r="L13" s="61">
        <v>0</v>
      </c>
      <c r="M13" s="61">
        <v>0</v>
      </c>
      <c r="N13" s="61">
        <v>0</v>
      </c>
      <c r="O13" s="61">
        <v>0</v>
      </c>
      <c r="Q13" s="61">
        <f>P13*0.0265</f>
        <v>0</v>
      </c>
      <c r="R13" s="61">
        <v>290</v>
      </c>
      <c r="S13" s="57" t="s">
        <v>76</v>
      </c>
    </row>
    <row r="14" spans="1:16" ht="12.75" customHeight="1">
      <c r="A14" s="105" t="s">
        <v>159</v>
      </c>
      <c r="P14" s="61"/>
    </row>
    <row r="15" spans="1:16" ht="12.75" customHeight="1">
      <c r="A15" s="57">
        <v>1000</v>
      </c>
      <c r="B15" s="57">
        <v>300</v>
      </c>
      <c r="C15" s="57" t="s">
        <v>63</v>
      </c>
      <c r="D15" s="57" t="s">
        <v>66</v>
      </c>
      <c r="E15" s="58" t="s">
        <v>67</v>
      </c>
      <c r="F15" s="58" t="s">
        <v>160</v>
      </c>
      <c r="G15" s="58" t="s">
        <v>69</v>
      </c>
      <c r="H15" s="59" t="s">
        <v>70</v>
      </c>
      <c r="I15" s="57" t="s">
        <v>71</v>
      </c>
      <c r="J15" s="60" t="s">
        <v>75</v>
      </c>
      <c r="K15" s="52" t="s">
        <v>161</v>
      </c>
      <c r="L15" s="61">
        <v>0</v>
      </c>
      <c r="M15" s="61">
        <v>0</v>
      </c>
      <c r="N15" s="61">
        <v>0</v>
      </c>
      <c r="O15" s="61">
        <v>0</v>
      </c>
      <c r="P15" s="18">
        <v>25750</v>
      </c>
    </row>
    <row r="16" spans="1:16" ht="12.75" customHeight="1">
      <c r="A16" s="105" t="s">
        <v>163</v>
      </c>
      <c r="P16" s="61"/>
    </row>
    <row r="17" spans="1:15" ht="12.75" customHeight="1">
      <c r="A17" s="57">
        <v>1000</v>
      </c>
      <c r="B17" s="57">
        <v>580</v>
      </c>
      <c r="C17" s="57" t="s">
        <v>63</v>
      </c>
      <c r="D17" s="57" t="s">
        <v>66</v>
      </c>
      <c r="E17" s="58" t="s">
        <v>67</v>
      </c>
      <c r="F17" s="58" t="s">
        <v>164</v>
      </c>
      <c r="G17" s="58" t="s">
        <v>69</v>
      </c>
      <c r="H17" s="59" t="s">
        <v>70</v>
      </c>
      <c r="I17" s="57" t="s">
        <v>71</v>
      </c>
      <c r="J17" s="60" t="s">
        <v>72</v>
      </c>
      <c r="K17" s="52" t="s">
        <v>165</v>
      </c>
      <c r="L17" s="61">
        <v>0</v>
      </c>
      <c r="M17" s="61">
        <v>0</v>
      </c>
      <c r="N17" s="61">
        <v>0</v>
      </c>
      <c r="O17" s="61">
        <v>0</v>
      </c>
    </row>
    <row r="18" spans="1:16" ht="12.75" customHeight="1">
      <c r="A18" s="57">
        <v>1000</v>
      </c>
      <c r="B18" s="57">
        <v>580</v>
      </c>
      <c r="C18" s="57" t="s">
        <v>63</v>
      </c>
      <c r="D18" s="57" t="s">
        <v>66</v>
      </c>
      <c r="E18" s="58" t="s">
        <v>67</v>
      </c>
      <c r="F18" s="58" t="s">
        <v>164</v>
      </c>
      <c r="G18" s="58" t="s">
        <v>69</v>
      </c>
      <c r="H18" s="59" t="s">
        <v>70</v>
      </c>
      <c r="I18" s="57" t="s">
        <v>71</v>
      </c>
      <c r="J18" s="60" t="s">
        <v>75</v>
      </c>
      <c r="K18" s="52" t="s">
        <v>165</v>
      </c>
      <c r="L18" s="61">
        <v>0</v>
      </c>
      <c r="M18" s="61">
        <v>0</v>
      </c>
      <c r="N18" s="61">
        <v>0</v>
      </c>
      <c r="O18" s="61">
        <v>0</v>
      </c>
      <c r="P18" s="18">
        <v>6500</v>
      </c>
    </row>
    <row r="19" spans="1:16" ht="12.75" customHeight="1">
      <c r="A19" s="57">
        <v>1000</v>
      </c>
      <c r="B19" s="57">
        <v>580</v>
      </c>
      <c r="C19" s="57" t="s">
        <v>63</v>
      </c>
      <c r="D19" s="57" t="s">
        <v>66</v>
      </c>
      <c r="E19" s="58" t="s">
        <v>67</v>
      </c>
      <c r="F19" s="58" t="s">
        <v>166</v>
      </c>
      <c r="G19" s="58" t="s">
        <v>69</v>
      </c>
      <c r="H19" s="59" t="s">
        <v>70</v>
      </c>
      <c r="I19" s="57" t="s">
        <v>71</v>
      </c>
      <c r="J19" s="60" t="s">
        <v>72</v>
      </c>
      <c r="K19" s="52" t="s">
        <v>167</v>
      </c>
      <c r="L19" s="61">
        <v>0</v>
      </c>
      <c r="M19" s="61">
        <v>0</v>
      </c>
      <c r="N19" s="61">
        <v>0</v>
      </c>
      <c r="O19" s="61">
        <v>0</v>
      </c>
      <c r="P19" s="18">
        <v>6500</v>
      </c>
    </row>
    <row r="20" spans="1:16" ht="12.75" customHeight="1">
      <c r="A20" s="105" t="s">
        <v>169</v>
      </c>
      <c r="P20" s="61"/>
    </row>
    <row r="21" spans="1:15" ht="12.75" customHeight="1">
      <c r="A21" s="57">
        <v>1000</v>
      </c>
      <c r="B21" s="57">
        <v>610</v>
      </c>
      <c r="C21" s="57" t="s">
        <v>63</v>
      </c>
      <c r="D21" s="57" t="s">
        <v>66</v>
      </c>
      <c r="E21" s="58" t="s">
        <v>67</v>
      </c>
      <c r="F21" s="58" t="s">
        <v>170</v>
      </c>
      <c r="G21" s="58" t="s">
        <v>69</v>
      </c>
      <c r="H21" s="59" t="s">
        <v>70</v>
      </c>
      <c r="I21" s="57" t="s">
        <v>71</v>
      </c>
      <c r="J21" s="60" t="s">
        <v>72</v>
      </c>
      <c r="K21" s="52" t="s">
        <v>168</v>
      </c>
      <c r="L21" s="61">
        <v>0</v>
      </c>
      <c r="M21" s="61">
        <v>0</v>
      </c>
      <c r="N21" s="61">
        <v>0</v>
      </c>
      <c r="O21" s="61">
        <v>0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66</v>
      </c>
      <c r="E22" s="58" t="s">
        <v>67</v>
      </c>
      <c r="F22" s="58" t="s">
        <v>170</v>
      </c>
      <c r="G22" s="58" t="s">
        <v>69</v>
      </c>
      <c r="H22" s="59" t="s">
        <v>70</v>
      </c>
      <c r="I22" s="57" t="s">
        <v>71</v>
      </c>
      <c r="J22" s="60" t="s">
        <v>75</v>
      </c>
      <c r="K22" s="52" t="s">
        <v>171</v>
      </c>
      <c r="L22" s="61">
        <v>0</v>
      </c>
      <c r="M22" s="61">
        <v>0</v>
      </c>
      <c r="N22" s="61">
        <v>0</v>
      </c>
      <c r="O22" s="61">
        <v>0</v>
      </c>
      <c r="P22" s="18">
        <v>90000</v>
      </c>
    </row>
    <row r="23" spans="1:15" ht="12.75" customHeight="1">
      <c r="A23" s="57">
        <v>2100</v>
      </c>
      <c r="B23" s="57">
        <v>610</v>
      </c>
      <c r="C23" s="57" t="s">
        <v>63</v>
      </c>
      <c r="D23" s="57" t="s">
        <v>66</v>
      </c>
      <c r="E23" s="58" t="s">
        <v>81</v>
      </c>
      <c r="F23" s="58" t="s">
        <v>172</v>
      </c>
      <c r="G23" s="58" t="s">
        <v>69</v>
      </c>
      <c r="H23" s="59" t="s">
        <v>70</v>
      </c>
      <c r="I23" s="57" t="s">
        <v>71</v>
      </c>
      <c r="J23" s="60" t="s">
        <v>72</v>
      </c>
      <c r="K23" s="52" t="s">
        <v>168</v>
      </c>
      <c r="L23" s="61">
        <v>0</v>
      </c>
      <c r="M23" s="61">
        <v>0</v>
      </c>
      <c r="N23" s="61">
        <v>0</v>
      </c>
      <c r="O23" s="61">
        <v>0</v>
      </c>
    </row>
    <row r="24" spans="1:15" ht="12.75" customHeight="1">
      <c r="A24" s="57">
        <v>2100</v>
      </c>
      <c r="B24" s="57">
        <v>610</v>
      </c>
      <c r="C24" s="57" t="s">
        <v>63</v>
      </c>
      <c r="D24" s="57" t="s">
        <v>66</v>
      </c>
      <c r="E24" s="58" t="s">
        <v>81</v>
      </c>
      <c r="F24" s="58" t="s">
        <v>172</v>
      </c>
      <c r="G24" s="58" t="s">
        <v>69</v>
      </c>
      <c r="H24" s="59" t="s">
        <v>70</v>
      </c>
      <c r="I24" s="57" t="s">
        <v>71</v>
      </c>
      <c r="J24" s="60" t="s">
        <v>173</v>
      </c>
      <c r="K24" s="52" t="s">
        <v>168</v>
      </c>
      <c r="L24" s="61">
        <v>0</v>
      </c>
      <c r="M24" s="61">
        <v>0</v>
      </c>
      <c r="N24" s="61">
        <v>0</v>
      </c>
      <c r="O24" s="61">
        <v>0</v>
      </c>
    </row>
    <row r="25" spans="1:16" ht="12.75" customHeight="1">
      <c r="A25" s="105" t="s">
        <v>175</v>
      </c>
      <c r="P25" s="61"/>
    </row>
    <row r="26" spans="1:16" ht="12.75" customHeight="1">
      <c r="A26" s="57">
        <v>1000</v>
      </c>
      <c r="B26" s="57">
        <v>612</v>
      </c>
      <c r="C26" s="57" t="s">
        <v>63</v>
      </c>
      <c r="D26" s="57" t="s">
        <v>66</v>
      </c>
      <c r="E26" s="58" t="s">
        <v>67</v>
      </c>
      <c r="F26" s="58" t="s">
        <v>170</v>
      </c>
      <c r="G26" s="58" t="s">
        <v>176</v>
      </c>
      <c r="H26" s="59" t="s">
        <v>70</v>
      </c>
      <c r="I26" s="57" t="s">
        <v>71</v>
      </c>
      <c r="J26" s="60" t="s">
        <v>72</v>
      </c>
      <c r="K26" s="52" t="s">
        <v>174</v>
      </c>
      <c r="L26" s="61">
        <v>0</v>
      </c>
      <c r="M26" s="61">
        <v>0</v>
      </c>
      <c r="N26" s="61">
        <v>0</v>
      </c>
      <c r="O26" s="61">
        <v>0</v>
      </c>
      <c r="P26" s="18">
        <v>20000</v>
      </c>
    </row>
    <row r="27" spans="1:16" ht="12.75" customHeight="1">
      <c r="A27" s="105" t="s">
        <v>178</v>
      </c>
      <c r="P27" s="61"/>
    </row>
    <row r="28" spans="1:16" ht="12.75" customHeight="1">
      <c r="A28" s="57">
        <v>2700</v>
      </c>
      <c r="B28" s="57">
        <v>734</v>
      </c>
      <c r="C28" s="57" t="s">
        <v>63</v>
      </c>
      <c r="D28" s="57" t="s">
        <v>66</v>
      </c>
      <c r="E28" s="58" t="s">
        <v>179</v>
      </c>
      <c r="F28" s="58" t="s">
        <v>180</v>
      </c>
      <c r="G28" s="58" t="s">
        <v>176</v>
      </c>
      <c r="H28" s="59" t="s">
        <v>70</v>
      </c>
      <c r="I28" s="57" t="s">
        <v>71</v>
      </c>
      <c r="J28" s="60" t="s">
        <v>72</v>
      </c>
      <c r="K28" s="52" t="s">
        <v>181</v>
      </c>
      <c r="L28" s="61">
        <v>0</v>
      </c>
      <c r="M28" s="61">
        <v>0</v>
      </c>
      <c r="N28" s="61">
        <v>0</v>
      </c>
      <c r="O28" s="61">
        <v>0</v>
      </c>
      <c r="P28" s="18">
        <v>26000</v>
      </c>
    </row>
    <row r="29" spans="1:16" ht="12.75" customHeight="1">
      <c r="A29" s="105" t="s">
        <v>183</v>
      </c>
      <c r="P29" s="61"/>
    </row>
    <row r="30" spans="1:15" ht="12.75" customHeight="1">
      <c r="A30" s="57">
        <v>1000</v>
      </c>
      <c r="B30" s="57">
        <v>810</v>
      </c>
      <c r="C30" s="57" t="s">
        <v>63</v>
      </c>
      <c r="D30" s="57" t="s">
        <v>66</v>
      </c>
      <c r="E30" s="58" t="s">
        <v>67</v>
      </c>
      <c r="F30" s="58" t="s">
        <v>184</v>
      </c>
      <c r="G30" s="58" t="s">
        <v>69</v>
      </c>
      <c r="H30" s="59" t="s">
        <v>70</v>
      </c>
      <c r="I30" s="57" t="s">
        <v>71</v>
      </c>
      <c r="J30" s="60" t="s">
        <v>72</v>
      </c>
      <c r="K30" s="52" t="s">
        <v>182</v>
      </c>
      <c r="L30" s="61">
        <v>0</v>
      </c>
      <c r="M30" s="61">
        <v>0</v>
      </c>
      <c r="N30" s="61">
        <v>0</v>
      </c>
      <c r="O30" s="61">
        <v>0</v>
      </c>
    </row>
    <row r="31" spans="1:15" ht="12.75" customHeight="1">
      <c r="A31" s="57">
        <v>1000</v>
      </c>
      <c r="B31" s="57">
        <v>810</v>
      </c>
      <c r="C31" s="57" t="s">
        <v>63</v>
      </c>
      <c r="D31" s="57" t="s">
        <v>66</v>
      </c>
      <c r="E31" s="58" t="s">
        <v>67</v>
      </c>
      <c r="F31" s="58" t="s">
        <v>184</v>
      </c>
      <c r="G31" s="58" t="s">
        <v>69</v>
      </c>
      <c r="H31" s="59" t="s">
        <v>70</v>
      </c>
      <c r="I31" s="57" t="s">
        <v>71</v>
      </c>
      <c r="J31" s="60" t="s">
        <v>75</v>
      </c>
      <c r="K31" s="52" t="s">
        <v>182</v>
      </c>
      <c r="L31" s="61">
        <v>0</v>
      </c>
      <c r="M31" s="61">
        <v>0</v>
      </c>
      <c r="N31" s="61">
        <v>0</v>
      </c>
      <c r="O31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DEPARTMENT OF SCHOOL PSYCHOLOGISTS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43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738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Curriculum and Instruction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2569281.429999999</v>
      </c>
      <c r="M8" s="72">
        <f>SUM(M11:M65536)</f>
        <v>791838.759604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6" t="s">
        <v>79</v>
      </c>
    </row>
    <row r="11" spans="1:31" ht="12.75">
      <c r="A11" s="23">
        <v>174</v>
      </c>
      <c r="B11" s="23">
        <v>2100</v>
      </c>
      <c r="C11" s="30" t="s">
        <v>80</v>
      </c>
      <c r="D11" s="31" t="s">
        <v>66</v>
      </c>
      <c r="E11" s="32" t="s">
        <v>81</v>
      </c>
      <c r="F11" s="32" t="s">
        <v>82</v>
      </c>
      <c r="G11" s="32" t="s">
        <v>83</v>
      </c>
      <c r="H11" s="33" t="s">
        <v>70</v>
      </c>
      <c r="I11" s="31" t="s">
        <v>71</v>
      </c>
      <c r="J11" s="34" t="s">
        <v>72</v>
      </c>
      <c r="K11" s="35">
        <v>1</v>
      </c>
      <c r="L11" s="36">
        <v>46984.1</v>
      </c>
      <c r="M11" s="36">
        <v>18354.64748</v>
      </c>
      <c r="P11" s="23" t="s">
        <v>84</v>
      </c>
      <c r="Q11" s="23" t="s">
        <v>85</v>
      </c>
      <c r="R11" s="23" t="s">
        <v>86</v>
      </c>
      <c r="S11" s="23" t="s">
        <v>87</v>
      </c>
      <c r="T11" s="23" t="s">
        <v>88</v>
      </c>
      <c r="U11" s="23" t="s">
        <v>89</v>
      </c>
      <c r="V11" s="23" t="s">
        <v>90</v>
      </c>
      <c r="W11" s="78">
        <v>31.918500000000005</v>
      </c>
      <c r="Z11" s="23">
        <v>1</v>
      </c>
      <c r="AA11" s="99">
        <v>1</v>
      </c>
      <c r="AB11" s="78">
        <v>1245</v>
      </c>
      <c r="AC11" s="78">
        <v>5769.6474800000005</v>
      </c>
      <c r="AD11" s="78">
        <v>11340</v>
      </c>
      <c r="AE11" s="78">
        <v>0</v>
      </c>
    </row>
    <row r="12" spans="1:31" ht="12.75">
      <c r="A12" s="23">
        <v>174</v>
      </c>
      <c r="B12" s="23">
        <v>2100</v>
      </c>
      <c r="C12" s="30" t="s">
        <v>80</v>
      </c>
      <c r="D12" s="31" t="s">
        <v>66</v>
      </c>
      <c r="E12" s="32" t="s">
        <v>81</v>
      </c>
      <c r="F12" s="32" t="s">
        <v>82</v>
      </c>
      <c r="G12" s="32" t="s">
        <v>83</v>
      </c>
      <c r="H12" s="33" t="s">
        <v>70</v>
      </c>
      <c r="I12" s="31" t="s">
        <v>71</v>
      </c>
      <c r="J12" s="34" t="s">
        <v>72</v>
      </c>
      <c r="K12" s="35">
        <v>1</v>
      </c>
      <c r="L12" s="36">
        <v>46984.1</v>
      </c>
      <c r="M12" s="36">
        <v>18354.64748</v>
      </c>
      <c r="P12" s="23" t="s">
        <v>84</v>
      </c>
      <c r="Q12" s="23" t="s">
        <v>85</v>
      </c>
      <c r="R12" s="23" t="s">
        <v>86</v>
      </c>
      <c r="S12" s="23" t="s">
        <v>87</v>
      </c>
      <c r="T12" s="23" t="s">
        <v>88</v>
      </c>
      <c r="U12" s="23" t="s">
        <v>89</v>
      </c>
      <c r="V12" s="23" t="s">
        <v>90</v>
      </c>
      <c r="W12" s="78">
        <v>31.918500000000005</v>
      </c>
      <c r="Z12" s="23">
        <v>1</v>
      </c>
      <c r="AA12" s="99">
        <v>1</v>
      </c>
      <c r="AB12" s="78">
        <v>1245</v>
      </c>
      <c r="AC12" s="78">
        <v>5769.6474800000005</v>
      </c>
      <c r="AD12" s="78">
        <v>11340</v>
      </c>
      <c r="AE12" s="78">
        <v>0</v>
      </c>
    </row>
    <row r="13" spans="1:31" ht="12.75">
      <c r="A13" s="23">
        <v>174</v>
      </c>
      <c r="B13" s="23">
        <v>2100</v>
      </c>
      <c r="C13" s="30" t="s">
        <v>80</v>
      </c>
      <c r="D13" s="31" t="s">
        <v>66</v>
      </c>
      <c r="E13" s="32" t="s">
        <v>81</v>
      </c>
      <c r="F13" s="32" t="s">
        <v>82</v>
      </c>
      <c r="G13" s="32" t="s">
        <v>83</v>
      </c>
      <c r="H13" s="33" t="s">
        <v>70</v>
      </c>
      <c r="I13" s="31" t="s">
        <v>71</v>
      </c>
      <c r="J13" s="34" t="s">
        <v>72</v>
      </c>
      <c r="K13" s="35">
        <v>1</v>
      </c>
      <c r="L13" s="36">
        <v>46984.1</v>
      </c>
      <c r="M13" s="36">
        <v>18354.64748</v>
      </c>
      <c r="P13" s="23" t="s">
        <v>84</v>
      </c>
      <c r="Q13" s="23" t="s">
        <v>85</v>
      </c>
      <c r="R13" s="23" t="s">
        <v>86</v>
      </c>
      <c r="S13" s="23" t="s">
        <v>87</v>
      </c>
      <c r="T13" s="23" t="s">
        <v>88</v>
      </c>
      <c r="U13" s="23" t="s">
        <v>89</v>
      </c>
      <c r="V13" s="23" t="s">
        <v>90</v>
      </c>
      <c r="W13" s="78">
        <v>31.918500000000005</v>
      </c>
      <c r="Z13" s="23">
        <v>1</v>
      </c>
      <c r="AA13" s="99">
        <v>1</v>
      </c>
      <c r="AB13" s="78">
        <v>1245</v>
      </c>
      <c r="AC13" s="78">
        <v>5769.6474800000005</v>
      </c>
      <c r="AD13" s="78">
        <v>11340</v>
      </c>
      <c r="AE13" s="78">
        <v>0</v>
      </c>
    </row>
    <row r="14" spans="1:31" ht="12.75">
      <c r="A14" s="23">
        <v>174</v>
      </c>
      <c r="B14" s="23">
        <v>2100</v>
      </c>
      <c r="C14" s="30" t="s">
        <v>80</v>
      </c>
      <c r="D14" s="31" t="s">
        <v>66</v>
      </c>
      <c r="E14" s="32" t="s">
        <v>81</v>
      </c>
      <c r="F14" s="32" t="s">
        <v>82</v>
      </c>
      <c r="G14" s="32" t="s">
        <v>83</v>
      </c>
      <c r="H14" s="33" t="s">
        <v>70</v>
      </c>
      <c r="I14" s="31" t="s">
        <v>71</v>
      </c>
      <c r="J14" s="34" t="s">
        <v>72</v>
      </c>
      <c r="K14" s="35">
        <v>1</v>
      </c>
      <c r="L14" s="36">
        <v>57885.21</v>
      </c>
      <c r="M14" s="36">
        <v>19982.303788</v>
      </c>
      <c r="P14" s="23" t="s">
        <v>84</v>
      </c>
      <c r="Q14" s="23" t="s">
        <v>85</v>
      </c>
      <c r="R14" s="23" t="s">
        <v>86</v>
      </c>
      <c r="S14" s="23" t="s">
        <v>87</v>
      </c>
      <c r="T14" s="23" t="s">
        <v>88</v>
      </c>
      <c r="U14" s="23" t="s">
        <v>89</v>
      </c>
      <c r="V14" s="23" t="s">
        <v>91</v>
      </c>
      <c r="W14" s="78">
        <v>40.5242</v>
      </c>
      <c r="Z14" s="23">
        <v>1</v>
      </c>
      <c r="AA14" s="99">
        <v>1</v>
      </c>
      <c r="AB14" s="78">
        <v>1534</v>
      </c>
      <c r="AC14" s="78">
        <v>7108.303788</v>
      </c>
      <c r="AD14" s="78">
        <v>11340</v>
      </c>
      <c r="AE14" s="78">
        <v>0</v>
      </c>
    </row>
    <row r="15" spans="1:31" ht="12.75">
      <c r="A15" s="23">
        <v>174</v>
      </c>
      <c r="B15" s="23">
        <v>2100</v>
      </c>
      <c r="C15" s="30" t="s">
        <v>80</v>
      </c>
      <c r="D15" s="31" t="s">
        <v>66</v>
      </c>
      <c r="E15" s="32" t="s">
        <v>81</v>
      </c>
      <c r="F15" s="32" t="s">
        <v>82</v>
      </c>
      <c r="G15" s="32" t="s">
        <v>83</v>
      </c>
      <c r="H15" s="33" t="s">
        <v>70</v>
      </c>
      <c r="I15" s="31" t="s">
        <v>71</v>
      </c>
      <c r="J15" s="34" t="s">
        <v>72</v>
      </c>
      <c r="K15" s="35">
        <v>1</v>
      </c>
      <c r="L15" s="36">
        <v>59651.61</v>
      </c>
      <c r="M15" s="36">
        <v>20246.217708</v>
      </c>
      <c r="P15" s="23" t="s">
        <v>84</v>
      </c>
      <c r="Q15" s="23" t="s">
        <v>85</v>
      </c>
      <c r="R15" s="23" t="s">
        <v>86</v>
      </c>
      <c r="S15" s="23" t="s">
        <v>87</v>
      </c>
      <c r="T15" s="23" t="s">
        <v>88</v>
      </c>
      <c r="U15" s="23" t="s">
        <v>89</v>
      </c>
      <c r="V15" s="23" t="s">
        <v>92</v>
      </c>
      <c r="W15" s="78">
        <v>40.5242</v>
      </c>
      <c r="Z15" s="23">
        <v>1</v>
      </c>
      <c r="AA15" s="99">
        <v>1</v>
      </c>
      <c r="AB15" s="78">
        <v>1581</v>
      </c>
      <c r="AC15" s="78">
        <v>7325.217708</v>
      </c>
      <c r="AD15" s="78">
        <v>11340</v>
      </c>
      <c r="AE15" s="78">
        <v>0</v>
      </c>
    </row>
    <row r="16" spans="1:31" ht="12.75">
      <c r="A16" s="23">
        <v>174</v>
      </c>
      <c r="B16" s="23">
        <v>2100</v>
      </c>
      <c r="C16" s="30" t="s">
        <v>80</v>
      </c>
      <c r="D16" s="31" t="s">
        <v>66</v>
      </c>
      <c r="E16" s="32" t="s">
        <v>81</v>
      </c>
      <c r="F16" s="32" t="s">
        <v>82</v>
      </c>
      <c r="G16" s="32" t="s">
        <v>83</v>
      </c>
      <c r="H16" s="33" t="s">
        <v>70</v>
      </c>
      <c r="I16" s="31" t="s">
        <v>71</v>
      </c>
      <c r="J16" s="34" t="s">
        <v>72</v>
      </c>
      <c r="K16" s="35">
        <v>1</v>
      </c>
      <c r="L16" s="36">
        <v>46984.1</v>
      </c>
      <c r="M16" s="36">
        <v>7014.6474800000005</v>
      </c>
      <c r="P16" s="23" t="s">
        <v>84</v>
      </c>
      <c r="Q16" s="23" t="s">
        <v>93</v>
      </c>
      <c r="R16" s="23" t="s">
        <v>86</v>
      </c>
      <c r="S16" s="23" t="s">
        <v>87</v>
      </c>
      <c r="T16" s="23" t="s">
        <v>88</v>
      </c>
      <c r="U16" s="23" t="s">
        <v>89</v>
      </c>
      <c r="V16" s="23" t="s">
        <v>90</v>
      </c>
      <c r="W16" s="78">
        <v>31.918500000000005</v>
      </c>
      <c r="Z16" s="23">
        <v>1</v>
      </c>
      <c r="AA16" s="99">
        <v>1</v>
      </c>
      <c r="AB16" s="78">
        <v>1245</v>
      </c>
      <c r="AC16" s="78">
        <v>5769.6474800000005</v>
      </c>
      <c r="AD16" s="78">
        <v>0</v>
      </c>
      <c r="AE16" s="78">
        <v>0</v>
      </c>
    </row>
    <row r="17" spans="1:31" ht="12.75">
      <c r="A17" s="23">
        <v>174</v>
      </c>
      <c r="B17" s="23">
        <v>2100</v>
      </c>
      <c r="C17" s="30" t="s">
        <v>80</v>
      </c>
      <c r="D17" s="31" t="s">
        <v>66</v>
      </c>
      <c r="E17" s="32" t="s">
        <v>81</v>
      </c>
      <c r="F17" s="32" t="s">
        <v>82</v>
      </c>
      <c r="G17" s="32" t="s">
        <v>83</v>
      </c>
      <c r="H17" s="33" t="s">
        <v>70</v>
      </c>
      <c r="I17" s="31" t="s">
        <v>71</v>
      </c>
      <c r="J17" s="34" t="s">
        <v>72</v>
      </c>
      <c r="K17" s="35">
        <v>1</v>
      </c>
      <c r="L17" s="36">
        <v>47286.81</v>
      </c>
      <c r="M17" s="36">
        <v>7059.820268</v>
      </c>
      <c r="P17" s="23" t="s">
        <v>84</v>
      </c>
      <c r="Q17" s="23" t="s">
        <v>94</v>
      </c>
      <c r="R17" s="23" t="s">
        <v>86</v>
      </c>
      <c r="S17" s="23" t="s">
        <v>87</v>
      </c>
      <c r="T17" s="23" t="s">
        <v>88</v>
      </c>
      <c r="U17" s="23" t="s">
        <v>89</v>
      </c>
      <c r="V17" s="23" t="s">
        <v>95</v>
      </c>
      <c r="W17" s="78">
        <v>32.1242</v>
      </c>
      <c r="Z17" s="23">
        <v>1</v>
      </c>
      <c r="AA17" s="99">
        <v>1</v>
      </c>
      <c r="AB17" s="78">
        <v>1253</v>
      </c>
      <c r="AC17" s="78">
        <v>5806.820268</v>
      </c>
      <c r="AD17" s="78">
        <v>0</v>
      </c>
      <c r="AE17" s="78">
        <v>0</v>
      </c>
    </row>
    <row r="18" spans="1:31" ht="12.75">
      <c r="A18" s="23">
        <v>174</v>
      </c>
      <c r="B18" s="23">
        <v>2100</v>
      </c>
      <c r="C18" s="30" t="s">
        <v>80</v>
      </c>
      <c r="D18" s="31" t="s">
        <v>66</v>
      </c>
      <c r="E18" s="32" t="s">
        <v>81</v>
      </c>
      <c r="F18" s="32" t="s">
        <v>82</v>
      </c>
      <c r="G18" s="32" t="s">
        <v>83</v>
      </c>
      <c r="H18" s="33" t="s">
        <v>70</v>
      </c>
      <c r="I18" s="31" t="s">
        <v>71</v>
      </c>
      <c r="J18" s="34" t="s">
        <v>72</v>
      </c>
      <c r="K18" s="35">
        <v>1</v>
      </c>
      <c r="L18" s="36">
        <v>54537.6</v>
      </c>
      <c r="M18" s="36">
        <v>8142.21728</v>
      </c>
      <c r="P18" s="23" t="s">
        <v>84</v>
      </c>
      <c r="Q18" s="23" t="s">
        <v>96</v>
      </c>
      <c r="R18" s="23" t="s">
        <v>86</v>
      </c>
      <c r="S18" s="23" t="s">
        <v>87</v>
      </c>
      <c r="T18" s="23" t="s">
        <v>88</v>
      </c>
      <c r="U18" s="23" t="s">
        <v>89</v>
      </c>
      <c r="V18" s="23" t="s">
        <v>97</v>
      </c>
      <c r="W18" s="78">
        <v>37.05</v>
      </c>
      <c r="Z18" s="23">
        <v>1</v>
      </c>
      <c r="AA18" s="99">
        <v>1</v>
      </c>
      <c r="AB18" s="78">
        <v>1445</v>
      </c>
      <c r="AC18" s="78">
        <v>6697.21728</v>
      </c>
      <c r="AD18" s="78">
        <v>0</v>
      </c>
      <c r="AE18" s="78">
        <v>0</v>
      </c>
    </row>
    <row r="19" spans="1:31" ht="12.75">
      <c r="A19" s="23">
        <v>174</v>
      </c>
      <c r="B19" s="23">
        <v>2100</v>
      </c>
      <c r="C19" s="30" t="s">
        <v>80</v>
      </c>
      <c r="D19" s="31" t="s">
        <v>66</v>
      </c>
      <c r="E19" s="32" t="s">
        <v>81</v>
      </c>
      <c r="F19" s="32" t="s">
        <v>82</v>
      </c>
      <c r="G19" s="32" t="s">
        <v>83</v>
      </c>
      <c r="H19" s="33" t="s">
        <v>70</v>
      </c>
      <c r="I19" s="31" t="s">
        <v>71</v>
      </c>
      <c r="J19" s="34" t="s">
        <v>72</v>
      </c>
      <c r="K19" s="35">
        <v>1</v>
      </c>
      <c r="L19" s="36">
        <v>49913.07</v>
      </c>
      <c r="M19" s="36">
        <v>18792.324996</v>
      </c>
      <c r="P19" s="23" t="s">
        <v>84</v>
      </c>
      <c r="Q19" s="23" t="s">
        <v>98</v>
      </c>
      <c r="R19" s="23" t="s">
        <v>86</v>
      </c>
      <c r="S19" s="23" t="s">
        <v>87</v>
      </c>
      <c r="T19" s="23" t="s">
        <v>88</v>
      </c>
      <c r="U19" s="23" t="s">
        <v>89</v>
      </c>
      <c r="V19" s="23" t="s">
        <v>99</v>
      </c>
      <c r="W19" s="78">
        <v>33.9083</v>
      </c>
      <c r="Z19" s="23">
        <v>1</v>
      </c>
      <c r="AA19" s="99">
        <v>1</v>
      </c>
      <c r="AB19" s="78">
        <v>1323</v>
      </c>
      <c r="AC19" s="78">
        <v>6129.324996</v>
      </c>
      <c r="AD19" s="78">
        <v>11340</v>
      </c>
      <c r="AE19" s="78">
        <v>0</v>
      </c>
    </row>
    <row r="20" spans="1:31" ht="12.75">
      <c r="A20" s="23">
        <v>174</v>
      </c>
      <c r="B20" s="23">
        <v>2100</v>
      </c>
      <c r="C20" s="30" t="s">
        <v>80</v>
      </c>
      <c r="D20" s="31" t="s">
        <v>66</v>
      </c>
      <c r="E20" s="32" t="s">
        <v>81</v>
      </c>
      <c r="F20" s="32" t="s">
        <v>82</v>
      </c>
      <c r="G20" s="32" t="s">
        <v>83</v>
      </c>
      <c r="H20" s="33" t="s">
        <v>70</v>
      </c>
      <c r="I20" s="31" t="s">
        <v>71</v>
      </c>
      <c r="J20" s="34" t="s">
        <v>72</v>
      </c>
      <c r="K20" s="35">
        <v>1</v>
      </c>
      <c r="L20" s="36">
        <v>49913.07</v>
      </c>
      <c r="M20" s="36">
        <v>18792.324996</v>
      </c>
      <c r="P20" s="23" t="s">
        <v>84</v>
      </c>
      <c r="Q20" s="23" t="s">
        <v>100</v>
      </c>
      <c r="R20" s="23" t="s">
        <v>86</v>
      </c>
      <c r="S20" s="23" t="s">
        <v>87</v>
      </c>
      <c r="T20" s="23" t="s">
        <v>88</v>
      </c>
      <c r="U20" s="23" t="s">
        <v>89</v>
      </c>
      <c r="V20" s="23" t="s">
        <v>99</v>
      </c>
      <c r="W20" s="78">
        <v>33.9083</v>
      </c>
      <c r="Z20" s="23">
        <v>1</v>
      </c>
      <c r="AA20" s="99">
        <v>1</v>
      </c>
      <c r="AB20" s="78">
        <v>1323</v>
      </c>
      <c r="AC20" s="78">
        <v>6129.324996</v>
      </c>
      <c r="AD20" s="78">
        <v>11340</v>
      </c>
      <c r="AE20" s="78">
        <v>0</v>
      </c>
    </row>
    <row r="21" spans="1:31" ht="12.75">
      <c r="A21" s="23">
        <v>174</v>
      </c>
      <c r="B21" s="23">
        <v>2100</v>
      </c>
      <c r="C21" s="30" t="s">
        <v>80</v>
      </c>
      <c r="D21" s="31" t="s">
        <v>66</v>
      </c>
      <c r="E21" s="32" t="s">
        <v>81</v>
      </c>
      <c r="F21" s="32" t="s">
        <v>82</v>
      </c>
      <c r="G21" s="32" t="s">
        <v>83</v>
      </c>
      <c r="H21" s="33" t="s">
        <v>70</v>
      </c>
      <c r="I21" s="31" t="s">
        <v>71</v>
      </c>
      <c r="J21" s="34" t="s">
        <v>72</v>
      </c>
      <c r="K21" s="35">
        <v>1</v>
      </c>
      <c r="L21" s="36">
        <v>49913.07</v>
      </c>
      <c r="M21" s="36">
        <v>18792.324996</v>
      </c>
      <c r="P21" s="23" t="s">
        <v>84</v>
      </c>
      <c r="Q21" s="23" t="s">
        <v>101</v>
      </c>
      <c r="R21" s="23" t="s">
        <v>86</v>
      </c>
      <c r="S21" s="23" t="s">
        <v>87</v>
      </c>
      <c r="T21" s="23" t="s">
        <v>88</v>
      </c>
      <c r="U21" s="23" t="s">
        <v>89</v>
      </c>
      <c r="V21" s="23" t="s">
        <v>99</v>
      </c>
      <c r="W21" s="78">
        <v>33.9083</v>
      </c>
      <c r="Z21" s="23">
        <v>1</v>
      </c>
      <c r="AA21" s="99">
        <v>1</v>
      </c>
      <c r="AB21" s="78">
        <v>1323</v>
      </c>
      <c r="AC21" s="78">
        <v>6129.324996</v>
      </c>
      <c r="AD21" s="78">
        <v>11340</v>
      </c>
      <c r="AE21" s="78">
        <v>0</v>
      </c>
    </row>
    <row r="22" spans="1:31" ht="12.75">
      <c r="A22" s="23">
        <v>174</v>
      </c>
      <c r="B22" s="23">
        <v>2100</v>
      </c>
      <c r="C22" s="30" t="s">
        <v>80</v>
      </c>
      <c r="D22" s="31" t="s">
        <v>66</v>
      </c>
      <c r="E22" s="32" t="s">
        <v>81</v>
      </c>
      <c r="F22" s="32" t="s">
        <v>82</v>
      </c>
      <c r="G22" s="32" t="s">
        <v>83</v>
      </c>
      <c r="H22" s="33" t="s">
        <v>70</v>
      </c>
      <c r="I22" s="31" t="s">
        <v>71</v>
      </c>
      <c r="J22" s="34" t="s">
        <v>72</v>
      </c>
      <c r="K22" s="35">
        <v>1</v>
      </c>
      <c r="L22" s="36">
        <v>49913.07</v>
      </c>
      <c r="M22" s="36">
        <v>18792.324996</v>
      </c>
      <c r="P22" s="23" t="s">
        <v>84</v>
      </c>
      <c r="Q22" s="23" t="s">
        <v>102</v>
      </c>
      <c r="R22" s="23" t="s">
        <v>86</v>
      </c>
      <c r="S22" s="23" t="s">
        <v>87</v>
      </c>
      <c r="T22" s="23" t="s">
        <v>88</v>
      </c>
      <c r="U22" s="23" t="s">
        <v>89</v>
      </c>
      <c r="V22" s="23" t="s">
        <v>99</v>
      </c>
      <c r="W22" s="78">
        <v>33.9083</v>
      </c>
      <c r="Z22" s="23">
        <v>1</v>
      </c>
      <c r="AA22" s="99">
        <v>1</v>
      </c>
      <c r="AB22" s="78">
        <v>1323</v>
      </c>
      <c r="AC22" s="78">
        <v>6129.324996</v>
      </c>
      <c r="AD22" s="78">
        <v>11340</v>
      </c>
      <c r="AE22" s="78">
        <v>0</v>
      </c>
    </row>
    <row r="23" spans="1:31" ht="12.75">
      <c r="A23" s="23">
        <v>174</v>
      </c>
      <c r="B23" s="23">
        <v>2100</v>
      </c>
      <c r="C23" s="30" t="s">
        <v>80</v>
      </c>
      <c r="D23" s="31" t="s">
        <v>66</v>
      </c>
      <c r="E23" s="32" t="s">
        <v>81</v>
      </c>
      <c r="F23" s="32" t="s">
        <v>82</v>
      </c>
      <c r="G23" s="32" t="s">
        <v>83</v>
      </c>
      <c r="H23" s="33" t="s">
        <v>70</v>
      </c>
      <c r="I23" s="31" t="s">
        <v>71</v>
      </c>
      <c r="J23" s="34" t="s">
        <v>72</v>
      </c>
      <c r="K23" s="35">
        <v>1</v>
      </c>
      <c r="L23" s="36">
        <v>49913.07</v>
      </c>
      <c r="M23" s="36">
        <v>18792.324996</v>
      </c>
      <c r="P23" s="23" t="s">
        <v>84</v>
      </c>
      <c r="Q23" s="23" t="s">
        <v>103</v>
      </c>
      <c r="R23" s="23" t="s">
        <v>86</v>
      </c>
      <c r="S23" s="23" t="s">
        <v>87</v>
      </c>
      <c r="T23" s="23" t="s">
        <v>88</v>
      </c>
      <c r="U23" s="23" t="s">
        <v>89</v>
      </c>
      <c r="V23" s="23" t="s">
        <v>99</v>
      </c>
      <c r="W23" s="78">
        <v>33.9083</v>
      </c>
      <c r="Z23" s="23">
        <v>1</v>
      </c>
      <c r="AA23" s="99">
        <v>1</v>
      </c>
      <c r="AB23" s="78">
        <v>1323</v>
      </c>
      <c r="AC23" s="78">
        <v>6129.324996</v>
      </c>
      <c r="AD23" s="78">
        <v>11340</v>
      </c>
      <c r="AE23" s="78">
        <v>0</v>
      </c>
    </row>
    <row r="24" spans="1:31" ht="12.75">
      <c r="A24" s="23">
        <v>174</v>
      </c>
      <c r="B24" s="23">
        <v>2100</v>
      </c>
      <c r="C24" s="30" t="s">
        <v>80</v>
      </c>
      <c r="D24" s="31" t="s">
        <v>66</v>
      </c>
      <c r="E24" s="32" t="s">
        <v>81</v>
      </c>
      <c r="F24" s="32" t="s">
        <v>82</v>
      </c>
      <c r="G24" s="32" t="s">
        <v>83</v>
      </c>
      <c r="H24" s="33" t="s">
        <v>70</v>
      </c>
      <c r="I24" s="31" t="s">
        <v>71</v>
      </c>
      <c r="J24" s="34" t="s">
        <v>72</v>
      </c>
      <c r="K24" s="35">
        <v>1</v>
      </c>
      <c r="L24" s="36">
        <v>49913.07</v>
      </c>
      <c r="M24" s="36">
        <v>18792.324996</v>
      </c>
      <c r="P24" s="23" t="s">
        <v>84</v>
      </c>
      <c r="Q24" s="23" t="s">
        <v>104</v>
      </c>
      <c r="R24" s="23" t="s">
        <v>86</v>
      </c>
      <c r="S24" s="23" t="s">
        <v>87</v>
      </c>
      <c r="T24" s="23" t="s">
        <v>88</v>
      </c>
      <c r="U24" s="23" t="s">
        <v>89</v>
      </c>
      <c r="V24" s="23" t="s">
        <v>99</v>
      </c>
      <c r="W24" s="78">
        <v>33.9083</v>
      </c>
      <c r="Z24" s="23">
        <v>1</v>
      </c>
      <c r="AA24" s="99">
        <v>1</v>
      </c>
      <c r="AB24" s="78">
        <v>1323</v>
      </c>
      <c r="AC24" s="78">
        <v>6129.324996</v>
      </c>
      <c r="AD24" s="78">
        <v>11340</v>
      </c>
      <c r="AE24" s="78">
        <v>0</v>
      </c>
    </row>
    <row r="25" spans="1:31" ht="12.75">
      <c r="A25" s="23">
        <v>174</v>
      </c>
      <c r="B25" s="23">
        <v>2100</v>
      </c>
      <c r="C25" s="30" t="s">
        <v>80</v>
      </c>
      <c r="D25" s="31" t="s">
        <v>66</v>
      </c>
      <c r="E25" s="32" t="s">
        <v>81</v>
      </c>
      <c r="F25" s="32" t="s">
        <v>82</v>
      </c>
      <c r="G25" s="32" t="s">
        <v>83</v>
      </c>
      <c r="H25" s="33" t="s">
        <v>70</v>
      </c>
      <c r="I25" s="31" t="s">
        <v>71</v>
      </c>
      <c r="J25" s="34" t="s">
        <v>72</v>
      </c>
      <c r="K25" s="35">
        <v>1</v>
      </c>
      <c r="L25" s="36">
        <v>49913.07</v>
      </c>
      <c r="M25" s="36">
        <v>18792.324996</v>
      </c>
      <c r="P25" s="23" t="s">
        <v>84</v>
      </c>
      <c r="Q25" s="23" t="s">
        <v>105</v>
      </c>
      <c r="R25" s="23" t="s">
        <v>86</v>
      </c>
      <c r="S25" s="23" t="s">
        <v>87</v>
      </c>
      <c r="T25" s="23" t="s">
        <v>88</v>
      </c>
      <c r="U25" s="23" t="s">
        <v>89</v>
      </c>
      <c r="V25" s="23" t="s">
        <v>99</v>
      </c>
      <c r="W25" s="78">
        <v>33.9083</v>
      </c>
      <c r="Z25" s="23">
        <v>1</v>
      </c>
      <c r="AA25" s="99">
        <v>1</v>
      </c>
      <c r="AB25" s="78">
        <v>1323</v>
      </c>
      <c r="AC25" s="78">
        <v>6129.324996</v>
      </c>
      <c r="AD25" s="78">
        <v>11340</v>
      </c>
      <c r="AE25" s="78">
        <v>0</v>
      </c>
    </row>
    <row r="26" spans="1:31" ht="12.75">
      <c r="A26" s="23">
        <v>174</v>
      </c>
      <c r="B26" s="23">
        <v>2100</v>
      </c>
      <c r="C26" s="30" t="s">
        <v>80</v>
      </c>
      <c r="D26" s="31" t="s">
        <v>66</v>
      </c>
      <c r="E26" s="32" t="s">
        <v>81</v>
      </c>
      <c r="F26" s="32" t="s">
        <v>82</v>
      </c>
      <c r="G26" s="32" t="s">
        <v>83</v>
      </c>
      <c r="H26" s="33" t="s">
        <v>70</v>
      </c>
      <c r="I26" s="31" t="s">
        <v>71</v>
      </c>
      <c r="J26" s="34" t="s">
        <v>72</v>
      </c>
      <c r="K26" s="35">
        <v>1</v>
      </c>
      <c r="L26" s="36">
        <v>49913.07</v>
      </c>
      <c r="M26" s="36">
        <v>18792.324996</v>
      </c>
      <c r="P26" s="23" t="s">
        <v>84</v>
      </c>
      <c r="Q26" s="23" t="s">
        <v>106</v>
      </c>
      <c r="R26" s="23" t="s">
        <v>86</v>
      </c>
      <c r="S26" s="23" t="s">
        <v>87</v>
      </c>
      <c r="T26" s="23" t="s">
        <v>88</v>
      </c>
      <c r="U26" s="23" t="s">
        <v>89</v>
      </c>
      <c r="V26" s="23" t="s">
        <v>99</v>
      </c>
      <c r="W26" s="78">
        <v>33.9083</v>
      </c>
      <c r="Z26" s="23">
        <v>1</v>
      </c>
      <c r="AA26" s="99">
        <v>1</v>
      </c>
      <c r="AB26" s="78">
        <v>1323</v>
      </c>
      <c r="AC26" s="78">
        <v>6129.324996</v>
      </c>
      <c r="AD26" s="78">
        <v>11340</v>
      </c>
      <c r="AE26" s="78">
        <v>0</v>
      </c>
    </row>
    <row r="27" spans="1:31" ht="12.75">
      <c r="A27" s="23">
        <v>174</v>
      </c>
      <c r="B27" s="23">
        <v>2100</v>
      </c>
      <c r="C27" s="30" t="s">
        <v>80</v>
      </c>
      <c r="D27" s="31" t="s">
        <v>66</v>
      </c>
      <c r="E27" s="32" t="s">
        <v>81</v>
      </c>
      <c r="F27" s="32" t="s">
        <v>82</v>
      </c>
      <c r="G27" s="32" t="s">
        <v>83</v>
      </c>
      <c r="H27" s="33" t="s">
        <v>70</v>
      </c>
      <c r="I27" s="31" t="s">
        <v>71</v>
      </c>
      <c r="J27" s="34" t="s">
        <v>72</v>
      </c>
      <c r="K27" s="35">
        <v>1</v>
      </c>
      <c r="L27" s="36">
        <v>49913.07</v>
      </c>
      <c r="M27" s="36">
        <v>7452.324996</v>
      </c>
      <c r="P27" s="23" t="s">
        <v>84</v>
      </c>
      <c r="Q27" s="23" t="s">
        <v>107</v>
      </c>
      <c r="R27" s="23" t="s">
        <v>86</v>
      </c>
      <c r="S27" s="23" t="s">
        <v>87</v>
      </c>
      <c r="T27" s="23" t="s">
        <v>88</v>
      </c>
      <c r="U27" s="23" t="s">
        <v>89</v>
      </c>
      <c r="V27" s="23" t="s">
        <v>108</v>
      </c>
      <c r="W27" s="78">
        <v>33.9083</v>
      </c>
      <c r="Z27" s="23">
        <v>1</v>
      </c>
      <c r="AA27" s="99">
        <v>1</v>
      </c>
      <c r="AB27" s="78">
        <v>1323</v>
      </c>
      <c r="AC27" s="78">
        <v>6129.324996</v>
      </c>
      <c r="AD27" s="78">
        <v>0</v>
      </c>
      <c r="AE27" s="78">
        <v>0</v>
      </c>
    </row>
    <row r="28" spans="1:31" ht="12.75">
      <c r="A28" s="23">
        <v>174</v>
      </c>
      <c r="B28" s="23">
        <v>2100</v>
      </c>
      <c r="C28" s="30" t="s">
        <v>80</v>
      </c>
      <c r="D28" s="31" t="s">
        <v>66</v>
      </c>
      <c r="E28" s="32" t="s">
        <v>81</v>
      </c>
      <c r="F28" s="32" t="s">
        <v>82</v>
      </c>
      <c r="G28" s="32" t="s">
        <v>83</v>
      </c>
      <c r="H28" s="33" t="s">
        <v>70</v>
      </c>
      <c r="I28" s="31" t="s">
        <v>71</v>
      </c>
      <c r="J28" s="34" t="s">
        <v>72</v>
      </c>
      <c r="K28" s="35">
        <v>1</v>
      </c>
      <c r="L28" s="36">
        <v>50214.98</v>
      </c>
      <c r="M28" s="36">
        <v>18837.399544</v>
      </c>
      <c r="P28" s="23" t="s">
        <v>84</v>
      </c>
      <c r="Q28" s="23" t="s">
        <v>109</v>
      </c>
      <c r="R28" s="23" t="s">
        <v>86</v>
      </c>
      <c r="S28" s="23" t="s">
        <v>87</v>
      </c>
      <c r="T28" s="23" t="s">
        <v>88</v>
      </c>
      <c r="U28" s="23" t="s">
        <v>89</v>
      </c>
      <c r="V28" s="23" t="s">
        <v>110</v>
      </c>
      <c r="W28" s="78">
        <v>34.1134</v>
      </c>
      <c r="Z28" s="23">
        <v>1</v>
      </c>
      <c r="AA28" s="99">
        <v>1</v>
      </c>
      <c r="AB28" s="78">
        <v>1331</v>
      </c>
      <c r="AC28" s="78">
        <v>6166.399544000001</v>
      </c>
      <c r="AD28" s="78">
        <v>11340</v>
      </c>
      <c r="AE28" s="78">
        <v>0</v>
      </c>
    </row>
    <row r="29" spans="1:31" ht="12.75">
      <c r="A29" s="23">
        <v>174</v>
      </c>
      <c r="B29" s="23">
        <v>2100</v>
      </c>
      <c r="C29" s="30" t="s">
        <v>80</v>
      </c>
      <c r="D29" s="31" t="s">
        <v>66</v>
      </c>
      <c r="E29" s="32" t="s">
        <v>81</v>
      </c>
      <c r="F29" s="32" t="s">
        <v>82</v>
      </c>
      <c r="G29" s="32" t="s">
        <v>83</v>
      </c>
      <c r="H29" s="33" t="s">
        <v>70</v>
      </c>
      <c r="I29" s="31" t="s">
        <v>71</v>
      </c>
      <c r="J29" s="34" t="s">
        <v>72</v>
      </c>
      <c r="K29" s="35">
        <v>1</v>
      </c>
      <c r="L29" s="36">
        <v>50214.98</v>
      </c>
      <c r="M29" s="36">
        <v>18837.399544</v>
      </c>
      <c r="P29" s="23" t="s">
        <v>84</v>
      </c>
      <c r="Q29" s="23" t="s">
        <v>111</v>
      </c>
      <c r="R29" s="23" t="s">
        <v>86</v>
      </c>
      <c r="S29" s="23" t="s">
        <v>87</v>
      </c>
      <c r="T29" s="23" t="s">
        <v>88</v>
      </c>
      <c r="U29" s="23" t="s">
        <v>89</v>
      </c>
      <c r="V29" s="23" t="s">
        <v>110</v>
      </c>
      <c r="W29" s="78">
        <v>34.1134</v>
      </c>
      <c r="Z29" s="23">
        <v>1</v>
      </c>
      <c r="AA29" s="99">
        <v>1</v>
      </c>
      <c r="AB29" s="78">
        <v>1331</v>
      </c>
      <c r="AC29" s="78">
        <v>6166.399544000001</v>
      </c>
      <c r="AD29" s="78">
        <v>11340</v>
      </c>
      <c r="AE29" s="78">
        <v>0</v>
      </c>
    </row>
    <row r="30" spans="1:31" ht="12.75">
      <c r="A30" s="23">
        <v>174</v>
      </c>
      <c r="B30" s="23">
        <v>2100</v>
      </c>
      <c r="C30" s="30" t="s">
        <v>80</v>
      </c>
      <c r="D30" s="31" t="s">
        <v>66</v>
      </c>
      <c r="E30" s="32" t="s">
        <v>81</v>
      </c>
      <c r="F30" s="32" t="s">
        <v>82</v>
      </c>
      <c r="G30" s="32" t="s">
        <v>83</v>
      </c>
      <c r="H30" s="33" t="s">
        <v>70</v>
      </c>
      <c r="I30" s="31" t="s">
        <v>71</v>
      </c>
      <c r="J30" s="34" t="s">
        <v>72</v>
      </c>
      <c r="K30" s="35">
        <v>1</v>
      </c>
      <c r="L30" s="36">
        <v>50214.98</v>
      </c>
      <c r="M30" s="36">
        <v>18837.399544</v>
      </c>
      <c r="P30" s="23" t="s">
        <v>84</v>
      </c>
      <c r="Q30" s="23" t="s">
        <v>112</v>
      </c>
      <c r="R30" s="23" t="s">
        <v>86</v>
      </c>
      <c r="S30" s="23" t="s">
        <v>87</v>
      </c>
      <c r="T30" s="23" t="s">
        <v>88</v>
      </c>
      <c r="U30" s="23" t="s">
        <v>89</v>
      </c>
      <c r="V30" s="23" t="s">
        <v>110</v>
      </c>
      <c r="W30" s="78">
        <v>34.1134</v>
      </c>
      <c r="Z30" s="23">
        <v>1</v>
      </c>
      <c r="AA30" s="99">
        <v>1</v>
      </c>
      <c r="AB30" s="78">
        <v>1331</v>
      </c>
      <c r="AC30" s="78">
        <v>6166.399544000001</v>
      </c>
      <c r="AD30" s="78">
        <v>11340</v>
      </c>
      <c r="AE30" s="78">
        <v>0</v>
      </c>
    </row>
    <row r="31" spans="1:31" ht="12.75">
      <c r="A31" s="23">
        <v>174</v>
      </c>
      <c r="B31" s="23">
        <v>2100</v>
      </c>
      <c r="C31" s="30" t="s">
        <v>80</v>
      </c>
      <c r="D31" s="31" t="s">
        <v>66</v>
      </c>
      <c r="E31" s="32" t="s">
        <v>81</v>
      </c>
      <c r="F31" s="32" t="s">
        <v>82</v>
      </c>
      <c r="G31" s="32" t="s">
        <v>83</v>
      </c>
      <c r="H31" s="33" t="s">
        <v>70</v>
      </c>
      <c r="I31" s="31" t="s">
        <v>71</v>
      </c>
      <c r="J31" s="34" t="s">
        <v>72</v>
      </c>
      <c r="K31" s="35">
        <v>1</v>
      </c>
      <c r="L31" s="36">
        <v>51427.8</v>
      </c>
      <c r="M31" s="36">
        <v>19018.33384</v>
      </c>
      <c r="P31" s="23" t="s">
        <v>84</v>
      </c>
      <c r="Q31" s="23" t="s">
        <v>113</v>
      </c>
      <c r="R31" s="23" t="s">
        <v>86</v>
      </c>
      <c r="S31" s="23" t="s">
        <v>87</v>
      </c>
      <c r="T31" s="23" t="s">
        <v>88</v>
      </c>
      <c r="U31" s="23" t="s">
        <v>89</v>
      </c>
      <c r="V31" s="23" t="s">
        <v>114</v>
      </c>
      <c r="W31" s="78">
        <v>34.9374</v>
      </c>
      <c r="Z31" s="23">
        <v>1</v>
      </c>
      <c r="AA31" s="99">
        <v>1</v>
      </c>
      <c r="AB31" s="78">
        <v>1363</v>
      </c>
      <c r="AC31" s="78">
        <v>6315.33384</v>
      </c>
      <c r="AD31" s="78">
        <v>11340</v>
      </c>
      <c r="AE31" s="78">
        <v>0</v>
      </c>
    </row>
    <row r="32" spans="1:31" ht="12.75">
      <c r="A32" s="23">
        <v>174</v>
      </c>
      <c r="B32" s="23">
        <v>2100</v>
      </c>
      <c r="C32" s="30" t="s">
        <v>80</v>
      </c>
      <c r="D32" s="31" t="s">
        <v>66</v>
      </c>
      <c r="E32" s="32" t="s">
        <v>81</v>
      </c>
      <c r="F32" s="32" t="s">
        <v>82</v>
      </c>
      <c r="G32" s="32" t="s">
        <v>83</v>
      </c>
      <c r="H32" s="33" t="s">
        <v>70</v>
      </c>
      <c r="I32" s="31" t="s">
        <v>71</v>
      </c>
      <c r="J32" s="34" t="s">
        <v>72</v>
      </c>
      <c r="K32" s="35">
        <v>1</v>
      </c>
      <c r="L32" s="36">
        <v>54585.08</v>
      </c>
      <c r="M32" s="36">
        <v>8150.047824</v>
      </c>
      <c r="P32" s="23" t="s">
        <v>84</v>
      </c>
      <c r="Q32" s="23" t="s">
        <v>115</v>
      </c>
      <c r="R32" s="23" t="s">
        <v>86</v>
      </c>
      <c r="S32" s="23" t="s">
        <v>87</v>
      </c>
      <c r="T32" s="23" t="s">
        <v>88</v>
      </c>
      <c r="U32" s="23" t="s">
        <v>89</v>
      </c>
      <c r="V32" s="23" t="s">
        <v>116</v>
      </c>
      <c r="W32" s="78">
        <v>37.0823</v>
      </c>
      <c r="Z32" s="23">
        <v>1</v>
      </c>
      <c r="AA32" s="99">
        <v>1</v>
      </c>
      <c r="AB32" s="78">
        <v>1447</v>
      </c>
      <c r="AC32" s="78">
        <v>6703.047824</v>
      </c>
      <c r="AD32" s="78">
        <v>0</v>
      </c>
      <c r="AE32" s="78">
        <v>0</v>
      </c>
    </row>
    <row r="33" spans="1:31" ht="12.75">
      <c r="A33" s="23">
        <v>174</v>
      </c>
      <c r="B33" s="23">
        <v>2100</v>
      </c>
      <c r="C33" s="30" t="s">
        <v>80</v>
      </c>
      <c r="D33" s="31" t="s">
        <v>66</v>
      </c>
      <c r="E33" s="32" t="s">
        <v>81</v>
      </c>
      <c r="F33" s="32" t="s">
        <v>82</v>
      </c>
      <c r="G33" s="32" t="s">
        <v>83</v>
      </c>
      <c r="H33" s="33" t="s">
        <v>70</v>
      </c>
      <c r="I33" s="31" t="s">
        <v>71</v>
      </c>
      <c r="J33" s="34" t="s">
        <v>72</v>
      </c>
      <c r="K33" s="35">
        <v>1</v>
      </c>
      <c r="L33" s="36">
        <v>57946.94</v>
      </c>
      <c r="M33" s="36">
        <v>19991.884232</v>
      </c>
      <c r="P33" s="23" t="s">
        <v>84</v>
      </c>
      <c r="Q33" s="23" t="s">
        <v>117</v>
      </c>
      <c r="R33" s="23" t="s">
        <v>86</v>
      </c>
      <c r="S33" s="23" t="s">
        <v>87</v>
      </c>
      <c r="T33" s="23" t="s">
        <v>88</v>
      </c>
      <c r="U33" s="23" t="s">
        <v>89</v>
      </c>
      <c r="V33" s="23" t="s">
        <v>118</v>
      </c>
      <c r="W33" s="78">
        <v>39.3661</v>
      </c>
      <c r="Z33" s="23">
        <v>1</v>
      </c>
      <c r="AA33" s="99">
        <v>1</v>
      </c>
      <c r="AB33" s="78">
        <v>1536</v>
      </c>
      <c r="AC33" s="78">
        <v>7115.884232</v>
      </c>
      <c r="AD33" s="78">
        <v>11340</v>
      </c>
      <c r="AE33" s="78">
        <v>0</v>
      </c>
    </row>
    <row r="34" spans="1:31" ht="12.75">
      <c r="A34" s="23">
        <v>174</v>
      </c>
      <c r="B34" s="23">
        <v>2100</v>
      </c>
      <c r="C34" s="30" t="s">
        <v>80</v>
      </c>
      <c r="D34" s="31" t="s">
        <v>66</v>
      </c>
      <c r="E34" s="32" t="s">
        <v>81</v>
      </c>
      <c r="F34" s="32" t="s">
        <v>82</v>
      </c>
      <c r="G34" s="32" t="s">
        <v>83</v>
      </c>
      <c r="H34" s="33" t="s">
        <v>70</v>
      </c>
      <c r="I34" s="31" t="s">
        <v>71</v>
      </c>
      <c r="J34" s="34" t="s">
        <v>72</v>
      </c>
      <c r="K34" s="35">
        <v>1</v>
      </c>
      <c r="L34" s="36">
        <v>57946.94</v>
      </c>
      <c r="M34" s="36">
        <v>19991.884232</v>
      </c>
      <c r="P34" s="23" t="s">
        <v>84</v>
      </c>
      <c r="Q34" s="23" t="s">
        <v>119</v>
      </c>
      <c r="R34" s="23" t="s">
        <v>86</v>
      </c>
      <c r="S34" s="23" t="s">
        <v>87</v>
      </c>
      <c r="T34" s="23" t="s">
        <v>88</v>
      </c>
      <c r="U34" s="23" t="s">
        <v>89</v>
      </c>
      <c r="V34" s="23" t="s">
        <v>118</v>
      </c>
      <c r="W34" s="78">
        <v>39.3661</v>
      </c>
      <c r="Z34" s="23">
        <v>1</v>
      </c>
      <c r="AA34" s="99">
        <v>1</v>
      </c>
      <c r="AB34" s="78">
        <v>1536</v>
      </c>
      <c r="AC34" s="78">
        <v>7115.884232</v>
      </c>
      <c r="AD34" s="78">
        <v>11340</v>
      </c>
      <c r="AE34" s="78">
        <v>0</v>
      </c>
    </row>
    <row r="35" spans="1:31" ht="12.75">
      <c r="A35" s="23">
        <v>174</v>
      </c>
      <c r="B35" s="23">
        <v>2100</v>
      </c>
      <c r="C35" s="30" t="s">
        <v>80</v>
      </c>
      <c r="D35" s="31" t="s">
        <v>66</v>
      </c>
      <c r="E35" s="32" t="s">
        <v>81</v>
      </c>
      <c r="F35" s="32" t="s">
        <v>82</v>
      </c>
      <c r="G35" s="32" t="s">
        <v>83</v>
      </c>
      <c r="H35" s="33" t="s">
        <v>70</v>
      </c>
      <c r="I35" s="31" t="s">
        <v>71</v>
      </c>
      <c r="J35" s="34" t="s">
        <v>72</v>
      </c>
      <c r="K35" s="35">
        <v>1</v>
      </c>
      <c r="L35" s="36">
        <v>59697.91</v>
      </c>
      <c r="M35" s="36">
        <v>20252.903348</v>
      </c>
      <c r="P35" s="23" t="s">
        <v>84</v>
      </c>
      <c r="Q35" s="23" t="s">
        <v>120</v>
      </c>
      <c r="R35" s="23" t="s">
        <v>86</v>
      </c>
      <c r="S35" s="23" t="s">
        <v>87</v>
      </c>
      <c r="T35" s="23" t="s">
        <v>88</v>
      </c>
      <c r="U35" s="23" t="s">
        <v>89</v>
      </c>
      <c r="V35" s="23" t="s">
        <v>121</v>
      </c>
      <c r="W35" s="78">
        <v>40.5556</v>
      </c>
      <c r="Z35" s="23">
        <v>1</v>
      </c>
      <c r="AA35" s="99">
        <v>1</v>
      </c>
      <c r="AB35" s="78">
        <v>1582</v>
      </c>
      <c r="AC35" s="78">
        <v>7330.903348000001</v>
      </c>
      <c r="AD35" s="78">
        <v>11340</v>
      </c>
      <c r="AE35" s="78">
        <v>0</v>
      </c>
    </row>
    <row r="36" spans="1:31" ht="12.75">
      <c r="A36" s="23">
        <v>174</v>
      </c>
      <c r="B36" s="23">
        <v>2100</v>
      </c>
      <c r="C36" s="30" t="s">
        <v>80</v>
      </c>
      <c r="D36" s="31" t="s">
        <v>66</v>
      </c>
      <c r="E36" s="32" t="s">
        <v>81</v>
      </c>
      <c r="F36" s="32" t="s">
        <v>82</v>
      </c>
      <c r="G36" s="32" t="s">
        <v>83</v>
      </c>
      <c r="H36" s="33" t="s">
        <v>70</v>
      </c>
      <c r="I36" s="31" t="s">
        <v>71</v>
      </c>
      <c r="J36" s="34" t="s">
        <v>72</v>
      </c>
      <c r="K36" s="35">
        <v>1</v>
      </c>
      <c r="L36" s="36">
        <v>59697.91</v>
      </c>
      <c r="M36" s="36">
        <v>20252.903348</v>
      </c>
      <c r="P36" s="23" t="s">
        <v>84</v>
      </c>
      <c r="Q36" s="23" t="s">
        <v>122</v>
      </c>
      <c r="R36" s="23" t="s">
        <v>86</v>
      </c>
      <c r="S36" s="23" t="s">
        <v>87</v>
      </c>
      <c r="T36" s="23" t="s">
        <v>88</v>
      </c>
      <c r="U36" s="23" t="s">
        <v>89</v>
      </c>
      <c r="V36" s="23" t="s">
        <v>121</v>
      </c>
      <c r="W36" s="78">
        <v>40.5556</v>
      </c>
      <c r="Z36" s="23">
        <v>1</v>
      </c>
      <c r="AA36" s="99">
        <v>1</v>
      </c>
      <c r="AB36" s="78">
        <v>1582</v>
      </c>
      <c r="AC36" s="78">
        <v>7330.903348000001</v>
      </c>
      <c r="AD36" s="78">
        <v>11340</v>
      </c>
      <c r="AE36" s="78">
        <v>0</v>
      </c>
    </row>
    <row r="37" spans="1:31" ht="12.75">
      <c r="A37" s="23">
        <v>174</v>
      </c>
      <c r="B37" s="23">
        <v>2100</v>
      </c>
      <c r="C37" s="30" t="s">
        <v>80</v>
      </c>
      <c r="D37" s="31" t="s">
        <v>66</v>
      </c>
      <c r="E37" s="32" t="s">
        <v>81</v>
      </c>
      <c r="F37" s="32" t="s">
        <v>82</v>
      </c>
      <c r="G37" s="32" t="s">
        <v>83</v>
      </c>
      <c r="H37" s="33" t="s">
        <v>70</v>
      </c>
      <c r="I37" s="31" t="s">
        <v>71</v>
      </c>
      <c r="J37" s="34" t="s">
        <v>72</v>
      </c>
      <c r="K37" s="35">
        <v>1</v>
      </c>
      <c r="L37" s="36">
        <v>63370.39</v>
      </c>
      <c r="M37" s="36">
        <v>20800.883892</v>
      </c>
      <c r="P37" s="23" t="s">
        <v>84</v>
      </c>
      <c r="Q37" s="23" t="s">
        <v>123</v>
      </c>
      <c r="R37" s="23" t="s">
        <v>86</v>
      </c>
      <c r="S37" s="23" t="s">
        <v>87</v>
      </c>
      <c r="T37" s="23" t="s">
        <v>88</v>
      </c>
      <c r="U37" s="23" t="s">
        <v>89</v>
      </c>
      <c r="V37" s="23" t="s">
        <v>124</v>
      </c>
      <c r="W37" s="78">
        <v>43.0505</v>
      </c>
      <c r="Z37" s="23">
        <v>1</v>
      </c>
      <c r="AA37" s="99">
        <v>1</v>
      </c>
      <c r="AB37" s="78">
        <v>1679</v>
      </c>
      <c r="AC37" s="78">
        <v>7781.883892000001</v>
      </c>
      <c r="AD37" s="78">
        <v>11340</v>
      </c>
      <c r="AE37" s="78">
        <v>0</v>
      </c>
    </row>
    <row r="38" spans="1:31" ht="12.75">
      <c r="A38" s="23">
        <v>174</v>
      </c>
      <c r="B38" s="23">
        <v>2100</v>
      </c>
      <c r="C38" s="30" t="s">
        <v>80</v>
      </c>
      <c r="D38" s="31" t="s">
        <v>66</v>
      </c>
      <c r="E38" s="32" t="s">
        <v>81</v>
      </c>
      <c r="F38" s="32" t="s">
        <v>82</v>
      </c>
      <c r="G38" s="32" t="s">
        <v>83</v>
      </c>
      <c r="H38" s="33" t="s">
        <v>70</v>
      </c>
      <c r="I38" s="31" t="s">
        <v>71</v>
      </c>
      <c r="J38" s="34" t="s">
        <v>72</v>
      </c>
      <c r="K38" s="35">
        <v>1</v>
      </c>
      <c r="L38" s="36">
        <v>65295.47</v>
      </c>
      <c r="M38" s="36">
        <v>9748.283716000002</v>
      </c>
      <c r="P38" s="23" t="s">
        <v>84</v>
      </c>
      <c r="Q38" s="23" t="s">
        <v>125</v>
      </c>
      <c r="R38" s="23" t="s">
        <v>86</v>
      </c>
      <c r="S38" s="23" t="s">
        <v>87</v>
      </c>
      <c r="T38" s="23" t="s">
        <v>88</v>
      </c>
      <c r="U38" s="23" t="s">
        <v>89</v>
      </c>
      <c r="V38" s="23" t="s">
        <v>126</v>
      </c>
      <c r="W38" s="78">
        <v>44.3583</v>
      </c>
      <c r="Z38" s="23">
        <v>1</v>
      </c>
      <c r="AA38" s="99">
        <v>1</v>
      </c>
      <c r="AB38" s="78">
        <v>1730</v>
      </c>
      <c r="AC38" s="78">
        <v>8018.283716000001</v>
      </c>
      <c r="AD38" s="78">
        <v>0</v>
      </c>
      <c r="AE38" s="78">
        <v>0</v>
      </c>
    </row>
    <row r="39" spans="1:31" ht="12.75">
      <c r="A39" s="23">
        <v>174</v>
      </c>
      <c r="B39" s="23">
        <v>2100</v>
      </c>
      <c r="C39" s="30" t="s">
        <v>80</v>
      </c>
      <c r="D39" s="31" t="s">
        <v>66</v>
      </c>
      <c r="E39" s="32" t="s">
        <v>81</v>
      </c>
      <c r="F39" s="32" t="s">
        <v>82</v>
      </c>
      <c r="G39" s="32" t="s">
        <v>83</v>
      </c>
      <c r="H39" s="33" t="s">
        <v>70</v>
      </c>
      <c r="I39" s="31" t="s">
        <v>71</v>
      </c>
      <c r="J39" s="34" t="s">
        <v>72</v>
      </c>
      <c r="K39" s="35">
        <v>1</v>
      </c>
      <c r="L39" s="36">
        <v>65295.47</v>
      </c>
      <c r="M39" s="36">
        <v>21088.283716</v>
      </c>
      <c r="P39" s="23" t="s">
        <v>84</v>
      </c>
      <c r="Q39" s="23" t="s">
        <v>127</v>
      </c>
      <c r="R39" s="23" t="s">
        <v>86</v>
      </c>
      <c r="S39" s="23" t="s">
        <v>128</v>
      </c>
      <c r="T39" s="23" t="s">
        <v>88</v>
      </c>
      <c r="U39" s="23" t="s">
        <v>89</v>
      </c>
      <c r="V39" s="23" t="s">
        <v>126</v>
      </c>
      <c r="W39" s="78">
        <v>44.3583</v>
      </c>
      <c r="Z39" s="23">
        <v>1</v>
      </c>
      <c r="AA39" s="99">
        <v>1</v>
      </c>
      <c r="AB39" s="78">
        <v>1730</v>
      </c>
      <c r="AC39" s="78">
        <v>8018.283716000001</v>
      </c>
      <c r="AD39" s="78">
        <v>11340</v>
      </c>
      <c r="AE39" s="78">
        <v>0</v>
      </c>
    </row>
    <row r="40" spans="1:31" ht="12.75">
      <c r="A40" s="23">
        <v>174</v>
      </c>
      <c r="B40" s="23">
        <v>2100</v>
      </c>
      <c r="C40" s="30" t="s">
        <v>80</v>
      </c>
      <c r="D40" s="31" t="s">
        <v>66</v>
      </c>
      <c r="E40" s="32" t="s">
        <v>81</v>
      </c>
      <c r="F40" s="32" t="s">
        <v>82</v>
      </c>
      <c r="G40" s="32" t="s">
        <v>83</v>
      </c>
      <c r="H40" s="33" t="s">
        <v>70</v>
      </c>
      <c r="I40" s="31" t="s">
        <v>71</v>
      </c>
      <c r="J40" s="34" t="s">
        <v>72</v>
      </c>
      <c r="K40" s="35">
        <v>1</v>
      </c>
      <c r="L40" s="36">
        <v>65295.47</v>
      </c>
      <c r="M40" s="36">
        <v>21088.283716</v>
      </c>
      <c r="P40" s="23" t="s">
        <v>84</v>
      </c>
      <c r="Q40" s="23" t="s">
        <v>129</v>
      </c>
      <c r="R40" s="23" t="s">
        <v>86</v>
      </c>
      <c r="S40" s="23" t="s">
        <v>87</v>
      </c>
      <c r="T40" s="23" t="s">
        <v>88</v>
      </c>
      <c r="U40" s="23" t="s">
        <v>89</v>
      </c>
      <c r="V40" s="23" t="s">
        <v>126</v>
      </c>
      <c r="W40" s="78">
        <v>44.3583</v>
      </c>
      <c r="Z40" s="23">
        <v>1</v>
      </c>
      <c r="AA40" s="99">
        <v>1</v>
      </c>
      <c r="AB40" s="78">
        <v>1730</v>
      </c>
      <c r="AC40" s="78">
        <v>8018.283716000001</v>
      </c>
      <c r="AD40" s="78">
        <v>11340</v>
      </c>
      <c r="AE40" s="78">
        <v>0</v>
      </c>
    </row>
    <row r="41" spans="1:31" ht="12.75">
      <c r="A41" s="23">
        <v>174</v>
      </c>
      <c r="B41" s="23">
        <v>2100</v>
      </c>
      <c r="C41" s="30" t="s">
        <v>80</v>
      </c>
      <c r="D41" s="31" t="s">
        <v>66</v>
      </c>
      <c r="E41" s="32" t="s">
        <v>81</v>
      </c>
      <c r="F41" s="32" t="s">
        <v>82</v>
      </c>
      <c r="G41" s="32" t="s">
        <v>83</v>
      </c>
      <c r="H41" s="33" t="s">
        <v>70</v>
      </c>
      <c r="I41" s="31" t="s">
        <v>71</v>
      </c>
      <c r="J41" s="34" t="s">
        <v>72</v>
      </c>
      <c r="K41" s="35">
        <v>1</v>
      </c>
      <c r="L41" s="36">
        <v>67274.75</v>
      </c>
      <c r="M41" s="36">
        <v>21384.3393</v>
      </c>
      <c r="P41" s="23" t="s">
        <v>84</v>
      </c>
      <c r="Q41" s="23" t="s">
        <v>130</v>
      </c>
      <c r="R41" s="23" t="s">
        <v>86</v>
      </c>
      <c r="S41" s="23" t="s">
        <v>87</v>
      </c>
      <c r="T41" s="23" t="s">
        <v>88</v>
      </c>
      <c r="U41" s="23" t="s">
        <v>89</v>
      </c>
      <c r="V41" s="23" t="s">
        <v>131</v>
      </c>
      <c r="W41" s="78">
        <v>45.703</v>
      </c>
      <c r="Z41" s="23">
        <v>1</v>
      </c>
      <c r="AA41" s="99">
        <v>1</v>
      </c>
      <c r="AB41" s="78">
        <v>1783</v>
      </c>
      <c r="AC41" s="78">
        <v>8261.3393</v>
      </c>
      <c r="AD41" s="78">
        <v>11340</v>
      </c>
      <c r="AE41" s="78">
        <v>0</v>
      </c>
    </row>
    <row r="42" spans="1:31" ht="12.75">
      <c r="A42" s="23">
        <v>174</v>
      </c>
      <c r="B42" s="23">
        <v>2100</v>
      </c>
      <c r="C42" s="30" t="s">
        <v>80</v>
      </c>
      <c r="D42" s="31" t="s">
        <v>66</v>
      </c>
      <c r="E42" s="32" t="s">
        <v>81</v>
      </c>
      <c r="F42" s="32" t="s">
        <v>82</v>
      </c>
      <c r="G42" s="32" t="s">
        <v>83</v>
      </c>
      <c r="H42" s="33" t="s">
        <v>70</v>
      </c>
      <c r="I42" s="31" t="s">
        <v>71</v>
      </c>
      <c r="J42" s="34" t="s">
        <v>72</v>
      </c>
      <c r="K42" s="35">
        <v>1</v>
      </c>
      <c r="L42" s="36">
        <v>69304.69</v>
      </c>
      <c r="M42" s="36">
        <v>21687.615932</v>
      </c>
      <c r="P42" s="23" t="s">
        <v>84</v>
      </c>
      <c r="Q42" s="23" t="s">
        <v>132</v>
      </c>
      <c r="R42" s="23" t="s">
        <v>86</v>
      </c>
      <c r="S42" s="23" t="s">
        <v>87</v>
      </c>
      <c r="T42" s="23" t="s">
        <v>88</v>
      </c>
      <c r="U42" s="23" t="s">
        <v>89</v>
      </c>
      <c r="V42" s="23" t="s">
        <v>133</v>
      </c>
      <c r="W42" s="78">
        <v>47.082</v>
      </c>
      <c r="Z42" s="23">
        <v>1</v>
      </c>
      <c r="AA42" s="99">
        <v>1</v>
      </c>
      <c r="AB42" s="78">
        <v>1837</v>
      </c>
      <c r="AC42" s="78">
        <v>8510.615932</v>
      </c>
      <c r="AD42" s="78">
        <v>11340</v>
      </c>
      <c r="AE42" s="78">
        <v>0</v>
      </c>
    </row>
    <row r="43" spans="1:31" ht="12.75">
      <c r="A43" s="23">
        <v>174</v>
      </c>
      <c r="B43" s="23">
        <v>2100</v>
      </c>
      <c r="C43" s="30" t="s">
        <v>80</v>
      </c>
      <c r="D43" s="31" t="s">
        <v>66</v>
      </c>
      <c r="E43" s="32" t="s">
        <v>81</v>
      </c>
      <c r="F43" s="32" t="s">
        <v>82</v>
      </c>
      <c r="G43" s="32" t="s">
        <v>83</v>
      </c>
      <c r="H43" s="33" t="s">
        <v>70</v>
      </c>
      <c r="I43" s="31" t="s">
        <v>71</v>
      </c>
      <c r="J43" s="34" t="s">
        <v>72</v>
      </c>
      <c r="K43" s="35">
        <v>1</v>
      </c>
      <c r="L43" s="36">
        <v>69304.69</v>
      </c>
      <c r="M43" s="36">
        <v>21687.615932</v>
      </c>
      <c r="P43" s="23" t="s">
        <v>84</v>
      </c>
      <c r="Q43" s="23" t="s">
        <v>134</v>
      </c>
      <c r="R43" s="23" t="s">
        <v>86</v>
      </c>
      <c r="S43" s="23" t="s">
        <v>87</v>
      </c>
      <c r="T43" s="23" t="s">
        <v>88</v>
      </c>
      <c r="U43" s="23" t="s">
        <v>89</v>
      </c>
      <c r="V43" s="23" t="s">
        <v>133</v>
      </c>
      <c r="W43" s="78">
        <v>47.082</v>
      </c>
      <c r="Z43" s="23">
        <v>1</v>
      </c>
      <c r="AA43" s="99">
        <v>1</v>
      </c>
      <c r="AB43" s="78">
        <v>1837</v>
      </c>
      <c r="AC43" s="78">
        <v>8510.615932</v>
      </c>
      <c r="AD43" s="78">
        <v>11340</v>
      </c>
      <c r="AE43" s="78">
        <v>0</v>
      </c>
    </row>
    <row r="44" spans="1:31" ht="12.75">
      <c r="A44" s="23">
        <v>174</v>
      </c>
      <c r="B44" s="23">
        <v>2100</v>
      </c>
      <c r="C44" s="30" t="s">
        <v>80</v>
      </c>
      <c r="D44" s="31" t="s">
        <v>66</v>
      </c>
      <c r="E44" s="32" t="s">
        <v>81</v>
      </c>
      <c r="F44" s="32" t="s">
        <v>82</v>
      </c>
      <c r="G44" s="32" t="s">
        <v>83</v>
      </c>
      <c r="H44" s="33" t="s">
        <v>70</v>
      </c>
      <c r="I44" s="31" t="s">
        <v>71</v>
      </c>
      <c r="J44" s="34" t="s">
        <v>72</v>
      </c>
      <c r="K44" s="35">
        <v>1</v>
      </c>
      <c r="L44" s="36">
        <v>71361.53</v>
      </c>
      <c r="M44" s="36">
        <v>21994.195884</v>
      </c>
      <c r="P44" s="23" t="s">
        <v>84</v>
      </c>
      <c r="Q44" s="23" t="s">
        <v>135</v>
      </c>
      <c r="R44" s="23" t="s">
        <v>86</v>
      </c>
      <c r="S44" s="23" t="s">
        <v>87</v>
      </c>
      <c r="T44" s="23" t="s">
        <v>88</v>
      </c>
      <c r="U44" s="23" t="s">
        <v>89</v>
      </c>
      <c r="V44" s="23" t="s">
        <v>136</v>
      </c>
      <c r="W44" s="78">
        <v>48.4793</v>
      </c>
      <c r="Z44" s="23">
        <v>1</v>
      </c>
      <c r="AA44" s="99">
        <v>1</v>
      </c>
      <c r="AB44" s="78">
        <v>1891</v>
      </c>
      <c r="AC44" s="78">
        <v>8763.195884</v>
      </c>
      <c r="AD44" s="78">
        <v>11340</v>
      </c>
      <c r="AE44" s="78">
        <v>0</v>
      </c>
    </row>
    <row r="45" spans="1:31" ht="12.75">
      <c r="A45" s="23">
        <v>174</v>
      </c>
      <c r="B45" s="23">
        <v>2100</v>
      </c>
      <c r="C45" s="30" t="s">
        <v>80</v>
      </c>
      <c r="D45" s="31" t="s">
        <v>66</v>
      </c>
      <c r="E45" s="32" t="s">
        <v>81</v>
      </c>
      <c r="F45" s="32" t="s">
        <v>82</v>
      </c>
      <c r="G45" s="32" t="s">
        <v>83</v>
      </c>
      <c r="H45" s="33" t="s">
        <v>70</v>
      </c>
      <c r="I45" s="31" t="s">
        <v>71</v>
      </c>
      <c r="J45" s="34" t="s">
        <v>72</v>
      </c>
      <c r="K45" s="35">
        <v>1</v>
      </c>
      <c r="L45" s="36">
        <v>75285.68</v>
      </c>
      <c r="M45" s="36">
        <v>22580.081504</v>
      </c>
      <c r="P45" s="23" t="s">
        <v>84</v>
      </c>
      <c r="Q45" s="23" t="s">
        <v>137</v>
      </c>
      <c r="R45" s="23" t="s">
        <v>86</v>
      </c>
      <c r="S45" s="23" t="s">
        <v>87</v>
      </c>
      <c r="T45" s="23" t="s">
        <v>88</v>
      </c>
      <c r="U45" s="23" t="s">
        <v>89</v>
      </c>
      <c r="V45" s="23" t="s">
        <v>138</v>
      </c>
      <c r="W45" s="78">
        <v>51.1452</v>
      </c>
      <c r="Z45" s="23">
        <v>1</v>
      </c>
      <c r="AA45" s="99">
        <v>1</v>
      </c>
      <c r="AB45" s="78">
        <v>1995</v>
      </c>
      <c r="AC45" s="78">
        <v>9245.081504</v>
      </c>
      <c r="AD45" s="78">
        <v>11340</v>
      </c>
      <c r="AE45" s="78">
        <v>0</v>
      </c>
    </row>
    <row r="46" spans="1:31" ht="12.75">
      <c r="A46" s="23">
        <v>174</v>
      </c>
      <c r="B46" s="23">
        <v>2100</v>
      </c>
      <c r="C46" s="30" t="s">
        <v>80</v>
      </c>
      <c r="D46" s="31" t="s">
        <v>66</v>
      </c>
      <c r="E46" s="32" t="s">
        <v>81</v>
      </c>
      <c r="F46" s="32" t="s">
        <v>82</v>
      </c>
      <c r="G46" s="32" t="s">
        <v>83</v>
      </c>
      <c r="H46" s="33" t="s">
        <v>70</v>
      </c>
      <c r="I46" s="31" t="s">
        <v>71</v>
      </c>
      <c r="J46" s="34" t="s">
        <v>72</v>
      </c>
      <c r="K46" s="35">
        <v>1</v>
      </c>
      <c r="L46" s="36">
        <v>75285.68</v>
      </c>
      <c r="M46" s="36">
        <v>11240.081504</v>
      </c>
      <c r="P46" s="23" t="s">
        <v>84</v>
      </c>
      <c r="Q46" s="23" t="s">
        <v>139</v>
      </c>
      <c r="R46" s="23" t="s">
        <v>86</v>
      </c>
      <c r="S46" s="23" t="s">
        <v>87</v>
      </c>
      <c r="T46" s="23" t="s">
        <v>88</v>
      </c>
      <c r="U46" s="23" t="s">
        <v>89</v>
      </c>
      <c r="V46" s="23" t="s">
        <v>138</v>
      </c>
      <c r="W46" s="78">
        <v>51.1452</v>
      </c>
      <c r="Z46" s="23">
        <v>1</v>
      </c>
      <c r="AA46" s="99">
        <v>1</v>
      </c>
      <c r="AB46" s="78">
        <v>1995</v>
      </c>
      <c r="AC46" s="78">
        <v>9245.081504</v>
      </c>
      <c r="AD46" s="78">
        <v>0</v>
      </c>
      <c r="AE46" s="78">
        <v>0</v>
      </c>
    </row>
    <row r="47" spans="1:31" ht="12.75">
      <c r="A47" s="23">
        <v>174</v>
      </c>
      <c r="B47" s="23">
        <v>2100</v>
      </c>
      <c r="C47" s="30" t="s">
        <v>80</v>
      </c>
      <c r="D47" s="31" t="s">
        <v>66</v>
      </c>
      <c r="E47" s="32" t="s">
        <v>81</v>
      </c>
      <c r="F47" s="32" t="s">
        <v>82</v>
      </c>
      <c r="G47" s="32" t="s">
        <v>83</v>
      </c>
      <c r="H47" s="33" t="s">
        <v>70</v>
      </c>
      <c r="I47" s="31" t="s">
        <v>71</v>
      </c>
      <c r="J47" s="34" t="s">
        <v>72</v>
      </c>
      <c r="K47" s="35">
        <v>1</v>
      </c>
      <c r="L47" s="36">
        <v>61867.13</v>
      </c>
      <c r="M47" s="36">
        <v>20576.283564</v>
      </c>
      <c r="P47" s="23" t="s">
        <v>84</v>
      </c>
      <c r="Q47" s="23" t="s">
        <v>140</v>
      </c>
      <c r="R47" s="23" t="s">
        <v>86</v>
      </c>
      <c r="S47" s="23" t="s">
        <v>87</v>
      </c>
      <c r="T47" s="23" t="s">
        <v>88</v>
      </c>
      <c r="U47" s="23" t="s">
        <v>89</v>
      </c>
      <c r="V47" s="23" t="s">
        <v>141</v>
      </c>
      <c r="W47" s="78">
        <v>42.029300000000006</v>
      </c>
      <c r="Z47" s="23">
        <v>1</v>
      </c>
      <c r="AA47" s="99">
        <v>1</v>
      </c>
      <c r="AB47" s="78">
        <v>1639</v>
      </c>
      <c r="AC47" s="78">
        <v>7597.283564</v>
      </c>
      <c r="AD47" s="78">
        <v>11340</v>
      </c>
      <c r="AE47" s="78">
        <v>0</v>
      </c>
    </row>
    <row r="48" spans="1:31" ht="12.75">
      <c r="A48" s="23">
        <v>174</v>
      </c>
      <c r="B48" s="23">
        <v>2100</v>
      </c>
      <c r="C48" s="30" t="s">
        <v>80</v>
      </c>
      <c r="D48" s="31" t="s">
        <v>66</v>
      </c>
      <c r="E48" s="32" t="s">
        <v>81</v>
      </c>
      <c r="F48" s="32" t="s">
        <v>82</v>
      </c>
      <c r="G48" s="32" t="s">
        <v>83</v>
      </c>
      <c r="H48" s="33" t="s">
        <v>70</v>
      </c>
      <c r="I48" s="31" t="s">
        <v>71</v>
      </c>
      <c r="J48" s="34" t="s">
        <v>72</v>
      </c>
      <c r="K48" s="35">
        <v>1</v>
      </c>
      <c r="L48" s="36">
        <v>81623.19</v>
      </c>
      <c r="M48" s="36">
        <v>23526.327732</v>
      </c>
      <c r="P48" s="23" t="s">
        <v>84</v>
      </c>
      <c r="Q48" s="23" t="s">
        <v>142</v>
      </c>
      <c r="R48" s="23" t="s">
        <v>86</v>
      </c>
      <c r="S48" s="23" t="s">
        <v>87</v>
      </c>
      <c r="T48" s="23" t="s">
        <v>88</v>
      </c>
      <c r="U48" s="23" t="s">
        <v>89</v>
      </c>
      <c r="V48" s="23" t="s">
        <v>143</v>
      </c>
      <c r="W48" s="78">
        <v>55.450500000000005</v>
      </c>
      <c r="Z48" s="23">
        <v>1</v>
      </c>
      <c r="AA48" s="99">
        <v>1</v>
      </c>
      <c r="AB48" s="78">
        <v>2163</v>
      </c>
      <c r="AC48" s="78">
        <v>10023.327732000002</v>
      </c>
      <c r="AD48" s="78">
        <v>11340</v>
      </c>
      <c r="AE48" s="78">
        <v>0</v>
      </c>
    </row>
    <row r="49" spans="1:31" ht="12.75">
      <c r="A49" s="23">
        <v>174</v>
      </c>
      <c r="B49" s="23">
        <v>2100</v>
      </c>
      <c r="C49" s="30" t="s">
        <v>80</v>
      </c>
      <c r="D49" s="31" t="s">
        <v>66</v>
      </c>
      <c r="E49" s="32" t="s">
        <v>81</v>
      </c>
      <c r="F49" s="32" t="s">
        <v>82</v>
      </c>
      <c r="G49" s="32" t="s">
        <v>83</v>
      </c>
      <c r="H49" s="33" t="s">
        <v>70</v>
      </c>
      <c r="I49" s="31" t="s">
        <v>71</v>
      </c>
      <c r="J49" s="34" t="s">
        <v>72</v>
      </c>
      <c r="K49" s="35">
        <v>1</v>
      </c>
      <c r="L49" s="36">
        <v>82126.92</v>
      </c>
      <c r="M49" s="36">
        <v>23601.185776</v>
      </c>
      <c r="P49" s="23" t="s">
        <v>84</v>
      </c>
      <c r="Q49" s="23" t="s">
        <v>144</v>
      </c>
      <c r="R49" s="23" t="s">
        <v>86</v>
      </c>
      <c r="S49" s="23" t="s">
        <v>87</v>
      </c>
      <c r="T49" s="23" t="s">
        <v>88</v>
      </c>
      <c r="U49" s="23" t="s">
        <v>89</v>
      </c>
      <c r="V49" s="23" t="s">
        <v>145</v>
      </c>
      <c r="W49" s="78">
        <v>55.7927</v>
      </c>
      <c r="Z49" s="23">
        <v>1</v>
      </c>
      <c r="AA49" s="99">
        <v>1</v>
      </c>
      <c r="AB49" s="78">
        <v>2176</v>
      </c>
      <c r="AC49" s="78">
        <v>10085.185776</v>
      </c>
      <c r="AD49" s="78">
        <v>11340</v>
      </c>
      <c r="AE49" s="78">
        <v>0</v>
      </c>
    </row>
    <row r="50" spans="1:31" ht="12.75">
      <c r="A50" s="23">
        <v>174</v>
      </c>
      <c r="B50" s="23">
        <v>2100</v>
      </c>
      <c r="C50" s="30" t="s">
        <v>80</v>
      </c>
      <c r="D50" s="31" t="s">
        <v>66</v>
      </c>
      <c r="E50" s="32" t="s">
        <v>81</v>
      </c>
      <c r="F50" s="32" t="s">
        <v>82</v>
      </c>
      <c r="G50" s="32" t="s">
        <v>83</v>
      </c>
      <c r="H50" s="33" t="s">
        <v>70</v>
      </c>
      <c r="I50" s="31" t="s">
        <v>71</v>
      </c>
      <c r="J50" s="34" t="s">
        <v>72</v>
      </c>
      <c r="K50" s="35">
        <v>1</v>
      </c>
      <c r="L50" s="36">
        <v>83765.51</v>
      </c>
      <c r="M50" s="36">
        <v>23846.404628</v>
      </c>
      <c r="P50" s="23" t="s">
        <v>84</v>
      </c>
      <c r="Q50" s="23" t="s">
        <v>146</v>
      </c>
      <c r="R50" s="23" t="s">
        <v>86</v>
      </c>
      <c r="S50" s="23" t="s">
        <v>87</v>
      </c>
      <c r="T50" s="23" t="s">
        <v>88</v>
      </c>
      <c r="U50" s="23" t="s">
        <v>89</v>
      </c>
      <c r="V50" s="23" t="s">
        <v>147</v>
      </c>
      <c r="W50" s="78">
        <v>56.9059</v>
      </c>
      <c r="Z50" s="23">
        <v>1</v>
      </c>
      <c r="AA50" s="99">
        <v>1</v>
      </c>
      <c r="AB50" s="78">
        <v>2220</v>
      </c>
      <c r="AC50" s="78">
        <v>10286.404628</v>
      </c>
      <c r="AD50" s="78">
        <v>11340</v>
      </c>
      <c r="AE50" s="78">
        <v>0</v>
      </c>
    </row>
    <row r="51" spans="1:31" ht="12.75">
      <c r="A51" s="23">
        <v>174</v>
      </c>
      <c r="B51" s="23">
        <v>2100</v>
      </c>
      <c r="C51" s="30" t="s">
        <v>80</v>
      </c>
      <c r="D51" s="31" t="s">
        <v>66</v>
      </c>
      <c r="E51" s="32" t="s">
        <v>81</v>
      </c>
      <c r="F51" s="32" t="s">
        <v>82</v>
      </c>
      <c r="G51" s="32" t="s">
        <v>83</v>
      </c>
      <c r="H51" s="33" t="s">
        <v>70</v>
      </c>
      <c r="I51" s="31" t="s">
        <v>71</v>
      </c>
      <c r="J51" s="34" t="s">
        <v>72</v>
      </c>
      <c r="K51" s="35">
        <v>1</v>
      </c>
      <c r="L51" s="36">
        <v>84888.5</v>
      </c>
      <c r="M51" s="36">
        <v>24014.307800000002</v>
      </c>
      <c r="P51" s="23" t="s">
        <v>84</v>
      </c>
      <c r="Q51" s="23" t="s">
        <v>148</v>
      </c>
      <c r="R51" s="23" t="s">
        <v>86</v>
      </c>
      <c r="S51" s="23" t="s">
        <v>87</v>
      </c>
      <c r="T51" s="23" t="s">
        <v>88</v>
      </c>
      <c r="U51" s="23" t="s">
        <v>89</v>
      </c>
      <c r="V51" s="23" t="s">
        <v>149</v>
      </c>
      <c r="W51" s="78">
        <v>57.668800000000005</v>
      </c>
      <c r="Z51" s="23">
        <v>1</v>
      </c>
      <c r="AA51" s="99">
        <v>1</v>
      </c>
      <c r="AB51" s="78">
        <v>2250</v>
      </c>
      <c r="AC51" s="78">
        <v>10424.3078</v>
      </c>
      <c r="AD51" s="78">
        <v>11340</v>
      </c>
      <c r="AE51" s="78">
        <v>0</v>
      </c>
    </row>
    <row r="52" spans="1:31" ht="12.75">
      <c r="A52" s="23">
        <v>174</v>
      </c>
      <c r="B52" s="23">
        <v>2100</v>
      </c>
      <c r="C52" s="30" t="s">
        <v>80</v>
      </c>
      <c r="D52" s="31" t="s">
        <v>66</v>
      </c>
      <c r="E52" s="32" t="s">
        <v>81</v>
      </c>
      <c r="F52" s="32" t="s">
        <v>82</v>
      </c>
      <c r="G52" s="32" t="s">
        <v>83</v>
      </c>
      <c r="H52" s="33" t="s">
        <v>70</v>
      </c>
      <c r="I52" s="31" t="s">
        <v>71</v>
      </c>
      <c r="J52" s="34" t="s">
        <v>72</v>
      </c>
      <c r="K52" s="35">
        <v>1</v>
      </c>
      <c r="L52" s="36">
        <v>84888.5</v>
      </c>
      <c r="M52" s="36">
        <v>24014.307800000002</v>
      </c>
      <c r="P52" s="23" t="s">
        <v>84</v>
      </c>
      <c r="Q52" s="23" t="s">
        <v>150</v>
      </c>
      <c r="R52" s="23" t="s">
        <v>86</v>
      </c>
      <c r="S52" s="23" t="s">
        <v>87</v>
      </c>
      <c r="T52" s="23" t="s">
        <v>88</v>
      </c>
      <c r="U52" s="23" t="s">
        <v>89</v>
      </c>
      <c r="V52" s="23" t="s">
        <v>149</v>
      </c>
      <c r="W52" s="78">
        <v>57.668800000000005</v>
      </c>
      <c r="Z52" s="23">
        <v>1</v>
      </c>
      <c r="AA52" s="99">
        <v>1</v>
      </c>
      <c r="AB52" s="78">
        <v>2250</v>
      </c>
      <c r="AC52" s="78">
        <v>10424.3078</v>
      </c>
      <c r="AD52" s="78">
        <v>11340</v>
      </c>
      <c r="AE52" s="78">
        <v>0</v>
      </c>
    </row>
    <row r="53" spans="1:31" ht="12.75">
      <c r="A53" s="23">
        <v>174</v>
      </c>
      <c r="B53" s="23">
        <v>2100</v>
      </c>
      <c r="C53" s="30" t="s">
        <v>151</v>
      </c>
      <c r="D53" s="31" t="s">
        <v>66</v>
      </c>
      <c r="E53" s="32" t="s">
        <v>81</v>
      </c>
      <c r="F53" s="32" t="s">
        <v>82</v>
      </c>
      <c r="G53" s="32" t="s">
        <v>83</v>
      </c>
      <c r="H53" s="33" t="s">
        <v>70</v>
      </c>
      <c r="I53" s="31" t="s">
        <v>71</v>
      </c>
      <c r="J53" s="34" t="s">
        <v>72</v>
      </c>
      <c r="K53" s="35">
        <v>1</v>
      </c>
      <c r="L53" s="36">
        <v>54585.08</v>
      </c>
      <c r="M53" s="36">
        <v>19490.047824</v>
      </c>
      <c r="P53" s="23" t="s">
        <v>152</v>
      </c>
      <c r="Q53" s="23" t="s">
        <v>153</v>
      </c>
      <c r="R53" s="23" t="s">
        <v>86</v>
      </c>
      <c r="S53" s="23" t="s">
        <v>87</v>
      </c>
      <c r="T53" s="23" t="s">
        <v>88</v>
      </c>
      <c r="U53" s="23" t="s">
        <v>89</v>
      </c>
      <c r="V53" s="23" t="s">
        <v>116</v>
      </c>
      <c r="W53" s="78">
        <v>37.0823</v>
      </c>
      <c r="Z53" s="23">
        <v>1</v>
      </c>
      <c r="AA53" s="99">
        <v>1</v>
      </c>
      <c r="AB53" s="78">
        <v>1447</v>
      </c>
      <c r="AC53" s="78">
        <v>6703.047824</v>
      </c>
      <c r="AD53" s="78">
        <v>11340</v>
      </c>
      <c r="AE53" s="78">
        <v>0</v>
      </c>
    </row>
  </sheetData>
  <sheetProtection password="CEE9" sheet="1" objects="1" scenarios="1"/>
  <mergeCells count="8">
    <mergeCell ref="A5:M5"/>
    <mergeCell ref="A6:M6"/>
    <mergeCell ref="A8:K8"/>
    <mergeCell ref="D7:J7"/>
    <mergeCell ref="A1:M1"/>
    <mergeCell ref="A2:M2"/>
    <mergeCell ref="A3:M3"/>
    <mergeCell ref="A4:M4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2013-06-03T15:14:20Z</dcterms:modified>
  <cp:category/>
  <cp:version/>
  <cp:contentType/>
  <cp:contentStatus/>
</cp:coreProperties>
</file>